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P58" i="1" l="1"/>
  <c r="AN58" i="1"/>
  <c r="AL58" i="1"/>
  <c r="AJ58" i="1"/>
  <c r="AH58" i="1"/>
  <c r="AF58" i="1"/>
  <c r="AD58" i="1"/>
  <c r="AB58" i="1"/>
  <c r="Z58" i="1"/>
  <c r="X58" i="1"/>
  <c r="V58" i="1"/>
  <c r="T58" i="1"/>
  <c r="P58" i="1"/>
  <c r="L58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T56" i="1"/>
  <c r="AT55" i="1"/>
  <c r="AT54" i="1"/>
  <c r="AT53" i="1"/>
  <c r="AT57" i="1" s="1"/>
  <c r="BH52" i="1"/>
  <c r="BG52" i="1"/>
  <c r="BF52" i="1"/>
  <c r="BD52" i="1"/>
  <c r="BC52" i="1"/>
  <c r="BA52" i="1"/>
  <c r="AZ52" i="1"/>
  <c r="AX52" i="1"/>
  <c r="AV52" i="1"/>
  <c r="AU52" i="1"/>
  <c r="AS52" i="1"/>
  <c r="AS58" i="1" s="1"/>
  <c r="AR52" i="1"/>
  <c r="AR58" i="1" s="1"/>
  <c r="AQ52" i="1"/>
  <c r="AQ58" i="1" s="1"/>
  <c r="AP52" i="1"/>
  <c r="AO52" i="1"/>
  <c r="AO58" i="1" s="1"/>
  <c r="AN52" i="1"/>
  <c r="AM52" i="1"/>
  <c r="AM58" i="1" s="1"/>
  <c r="AL52" i="1"/>
  <c r="AK52" i="1"/>
  <c r="AK58" i="1" s="1"/>
  <c r="AJ52" i="1"/>
  <c r="AI52" i="1"/>
  <c r="AI58" i="1" s="1"/>
  <c r="AH52" i="1"/>
  <c r="AG52" i="1"/>
  <c r="AG58" i="1" s="1"/>
  <c r="AF52" i="1"/>
  <c r="AE52" i="1"/>
  <c r="AE58" i="1" s="1"/>
  <c r="AD52" i="1"/>
  <c r="AC52" i="1"/>
  <c r="AC58" i="1" s="1"/>
  <c r="AB52" i="1"/>
  <c r="AA52" i="1"/>
  <c r="AA58" i="1" s="1"/>
  <c r="Z52" i="1"/>
  <c r="Y52" i="1"/>
  <c r="Y58" i="1" s="1"/>
  <c r="X52" i="1"/>
  <c r="W52" i="1"/>
  <c r="W58" i="1" s="1"/>
  <c r="V52" i="1"/>
  <c r="U52" i="1"/>
  <c r="U58" i="1" s="1"/>
  <c r="T52" i="1"/>
  <c r="S52" i="1"/>
  <c r="S58" i="1" s="1"/>
  <c r="R52" i="1"/>
  <c r="R58" i="1" s="1"/>
  <c r="Q52" i="1"/>
  <c r="Q58" i="1" s="1"/>
  <c r="P52" i="1"/>
  <c r="O52" i="1"/>
  <c r="O58" i="1" s="1"/>
  <c r="N52" i="1"/>
  <c r="N58" i="1" s="1"/>
  <c r="M52" i="1"/>
  <c r="M58" i="1" s="1"/>
  <c r="L52" i="1"/>
  <c r="K52" i="1"/>
  <c r="K58" i="1" s="1"/>
  <c r="J52" i="1"/>
  <c r="J58" i="1" s="1"/>
  <c r="I52" i="1"/>
  <c r="I58" i="1" s="1"/>
  <c r="H52" i="1"/>
  <c r="H58" i="1" s="1"/>
  <c r="G52" i="1"/>
  <c r="G58" i="1" s="1"/>
  <c r="F52" i="1"/>
  <c r="F58" i="1" s="1"/>
  <c r="E52" i="1"/>
  <c r="E58" i="1" s="1"/>
  <c r="D52" i="1"/>
  <c r="D58" i="1" s="1"/>
  <c r="BB51" i="1"/>
  <c r="AW51" i="1"/>
  <c r="AY51" i="1" s="1"/>
  <c r="BE51" i="1" s="1"/>
  <c r="BI51" i="1" s="1"/>
  <c r="AT51" i="1"/>
  <c r="BB50" i="1"/>
  <c r="AW50" i="1"/>
  <c r="AY50" i="1" s="1"/>
  <c r="BE50" i="1" s="1"/>
  <c r="BI50" i="1" s="1"/>
  <c r="AT50" i="1"/>
  <c r="BB49" i="1"/>
  <c r="AW49" i="1"/>
  <c r="AY49" i="1" s="1"/>
  <c r="BE49" i="1" s="1"/>
  <c r="BI49" i="1" s="1"/>
  <c r="AT49" i="1"/>
  <c r="BB48" i="1"/>
  <c r="AW48" i="1"/>
  <c r="AY48" i="1" s="1"/>
  <c r="BE48" i="1" s="1"/>
  <c r="BI48" i="1" s="1"/>
  <c r="AT48" i="1"/>
  <c r="BB47" i="1"/>
  <c r="AW47" i="1"/>
  <c r="AY47" i="1" s="1"/>
  <c r="BE47" i="1" s="1"/>
  <c r="BI47" i="1" s="1"/>
  <c r="AT47" i="1"/>
  <c r="BB46" i="1"/>
  <c r="AW46" i="1"/>
  <c r="AY46" i="1" s="1"/>
  <c r="BE46" i="1" s="1"/>
  <c r="BI46" i="1" s="1"/>
  <c r="AT46" i="1"/>
  <c r="BB45" i="1"/>
  <c r="AW45" i="1"/>
  <c r="AY45" i="1" s="1"/>
  <c r="BE45" i="1" s="1"/>
  <c r="BI45" i="1" s="1"/>
  <c r="AT45" i="1"/>
  <c r="BB44" i="1"/>
  <c r="AW44" i="1"/>
  <c r="AY44" i="1" s="1"/>
  <c r="BE44" i="1" s="1"/>
  <c r="BI44" i="1" s="1"/>
  <c r="AT44" i="1"/>
  <c r="BB43" i="1"/>
  <c r="AW43" i="1"/>
  <c r="AY43" i="1" s="1"/>
  <c r="BE43" i="1" s="1"/>
  <c r="BI43" i="1" s="1"/>
  <c r="AT43" i="1"/>
  <c r="BB42" i="1"/>
  <c r="AW42" i="1"/>
  <c r="AY42" i="1" s="1"/>
  <c r="BE42" i="1" s="1"/>
  <c r="BI42" i="1" s="1"/>
  <c r="AT42" i="1"/>
  <c r="BB41" i="1"/>
  <c r="AW41" i="1"/>
  <c r="AY41" i="1" s="1"/>
  <c r="BE41" i="1" s="1"/>
  <c r="BI41" i="1" s="1"/>
  <c r="AT41" i="1"/>
  <c r="BB40" i="1"/>
  <c r="AW40" i="1"/>
  <c r="AY40" i="1" s="1"/>
  <c r="BE40" i="1" s="1"/>
  <c r="BI40" i="1" s="1"/>
  <c r="AT40" i="1"/>
  <c r="BB39" i="1"/>
  <c r="AW39" i="1"/>
  <c r="AY39" i="1" s="1"/>
  <c r="BE39" i="1" s="1"/>
  <c r="BI39" i="1" s="1"/>
  <c r="AT39" i="1"/>
  <c r="BB38" i="1"/>
  <c r="AW38" i="1"/>
  <c r="AY38" i="1" s="1"/>
  <c r="BE38" i="1" s="1"/>
  <c r="BI38" i="1" s="1"/>
  <c r="AT38" i="1"/>
  <c r="BB37" i="1"/>
  <c r="AW37" i="1"/>
  <c r="AY37" i="1" s="1"/>
  <c r="BE37" i="1" s="1"/>
  <c r="BI37" i="1" s="1"/>
  <c r="AT37" i="1"/>
  <c r="BB36" i="1"/>
  <c r="AW36" i="1"/>
  <c r="AY36" i="1" s="1"/>
  <c r="BE36" i="1" s="1"/>
  <c r="BI36" i="1" s="1"/>
  <c r="AT36" i="1"/>
  <c r="BB35" i="1"/>
  <c r="AW35" i="1"/>
  <c r="AY35" i="1" s="1"/>
  <c r="BE35" i="1" s="1"/>
  <c r="BI35" i="1" s="1"/>
  <c r="AT35" i="1"/>
  <c r="BB34" i="1"/>
  <c r="AW34" i="1"/>
  <c r="AY34" i="1" s="1"/>
  <c r="BE34" i="1" s="1"/>
  <c r="BI34" i="1" s="1"/>
  <c r="AT34" i="1"/>
  <c r="BB33" i="1"/>
  <c r="AW33" i="1"/>
  <c r="AY33" i="1" s="1"/>
  <c r="BE33" i="1" s="1"/>
  <c r="BI33" i="1" s="1"/>
  <c r="AT33" i="1"/>
  <c r="BB32" i="1"/>
  <c r="AW32" i="1"/>
  <c r="AY32" i="1" s="1"/>
  <c r="BE32" i="1" s="1"/>
  <c r="BI32" i="1" s="1"/>
  <c r="AT32" i="1"/>
  <c r="BB31" i="1"/>
  <c r="AW31" i="1"/>
  <c r="AY31" i="1" s="1"/>
  <c r="BE31" i="1" s="1"/>
  <c r="BI31" i="1" s="1"/>
  <c r="AT31" i="1"/>
  <c r="BB30" i="1"/>
  <c r="AW30" i="1"/>
  <c r="AY30" i="1" s="1"/>
  <c r="BE30" i="1" s="1"/>
  <c r="BI30" i="1" s="1"/>
  <c r="AT30" i="1"/>
  <c r="BB29" i="1"/>
  <c r="AW29" i="1"/>
  <c r="AY29" i="1" s="1"/>
  <c r="BE29" i="1" s="1"/>
  <c r="BI29" i="1" s="1"/>
  <c r="AT29" i="1"/>
  <c r="BB28" i="1"/>
  <c r="AW28" i="1"/>
  <c r="AY28" i="1" s="1"/>
  <c r="BE28" i="1" s="1"/>
  <c r="BI28" i="1" s="1"/>
  <c r="AT28" i="1"/>
  <c r="BB27" i="1"/>
  <c r="AW27" i="1"/>
  <c r="AY27" i="1" s="1"/>
  <c r="BE27" i="1" s="1"/>
  <c r="BI27" i="1" s="1"/>
  <c r="AT27" i="1"/>
  <c r="BB26" i="1"/>
  <c r="AW26" i="1"/>
  <c r="AY26" i="1" s="1"/>
  <c r="BE26" i="1" s="1"/>
  <c r="BI26" i="1" s="1"/>
  <c r="AT26" i="1"/>
  <c r="BB25" i="1"/>
  <c r="AW25" i="1"/>
  <c r="AY25" i="1" s="1"/>
  <c r="BE25" i="1" s="1"/>
  <c r="BI25" i="1" s="1"/>
  <c r="AT25" i="1"/>
  <c r="BB24" i="1"/>
  <c r="AW24" i="1"/>
  <c r="AY24" i="1" s="1"/>
  <c r="BE24" i="1" s="1"/>
  <c r="BI24" i="1" s="1"/>
  <c r="AT24" i="1"/>
  <c r="BB23" i="1"/>
  <c r="AW23" i="1"/>
  <c r="AY23" i="1" s="1"/>
  <c r="BE23" i="1" s="1"/>
  <c r="BI23" i="1" s="1"/>
  <c r="AT23" i="1"/>
  <c r="BB22" i="1"/>
  <c r="AW22" i="1"/>
  <c r="AY22" i="1" s="1"/>
  <c r="BE22" i="1" s="1"/>
  <c r="BI22" i="1" s="1"/>
  <c r="AT22" i="1"/>
  <c r="BB21" i="1"/>
  <c r="AW21" i="1"/>
  <c r="AY21" i="1" s="1"/>
  <c r="BE21" i="1" s="1"/>
  <c r="BI21" i="1" s="1"/>
  <c r="AT21" i="1"/>
  <c r="BB20" i="1"/>
  <c r="AW20" i="1"/>
  <c r="AY20" i="1" s="1"/>
  <c r="BE20" i="1" s="1"/>
  <c r="BI20" i="1" s="1"/>
  <c r="AT20" i="1"/>
  <c r="BB19" i="1"/>
  <c r="AW19" i="1"/>
  <c r="AY19" i="1" s="1"/>
  <c r="BE19" i="1" s="1"/>
  <c r="BI19" i="1" s="1"/>
  <c r="AT19" i="1"/>
  <c r="BB18" i="1"/>
  <c r="AW18" i="1"/>
  <c r="AY18" i="1" s="1"/>
  <c r="BE18" i="1" s="1"/>
  <c r="BI18" i="1" s="1"/>
  <c r="AT18" i="1"/>
  <c r="BB17" i="1"/>
  <c r="AW17" i="1"/>
  <c r="AY17" i="1" s="1"/>
  <c r="BE17" i="1" s="1"/>
  <c r="BI17" i="1" s="1"/>
  <c r="AT17" i="1"/>
  <c r="BB16" i="1"/>
  <c r="AW16" i="1"/>
  <c r="AY16" i="1" s="1"/>
  <c r="BE16" i="1" s="1"/>
  <c r="BI16" i="1" s="1"/>
  <c r="AT16" i="1"/>
  <c r="BB15" i="1"/>
  <c r="AW15" i="1"/>
  <c r="AY15" i="1" s="1"/>
  <c r="BE15" i="1" s="1"/>
  <c r="BI15" i="1" s="1"/>
  <c r="AT15" i="1"/>
  <c r="BB14" i="1"/>
  <c r="AW14" i="1"/>
  <c r="AY14" i="1" s="1"/>
  <c r="BE14" i="1" s="1"/>
  <c r="BI14" i="1" s="1"/>
  <c r="AT14" i="1"/>
  <c r="BB13" i="1"/>
  <c r="AW13" i="1"/>
  <c r="AY13" i="1" s="1"/>
  <c r="BE13" i="1" s="1"/>
  <c r="BI13" i="1" s="1"/>
  <c r="AT13" i="1"/>
  <c r="BB12" i="1"/>
  <c r="AW12" i="1"/>
  <c r="AY12" i="1" s="1"/>
  <c r="BE12" i="1" s="1"/>
  <c r="BI12" i="1" s="1"/>
  <c r="AT12" i="1"/>
  <c r="BB11" i="1"/>
  <c r="AW11" i="1"/>
  <c r="AY11" i="1" s="1"/>
  <c r="BE11" i="1" s="1"/>
  <c r="BI11" i="1" s="1"/>
  <c r="AT11" i="1"/>
  <c r="BB10" i="1"/>
  <c r="BB52" i="1" s="1"/>
  <c r="AW10" i="1"/>
  <c r="AY10" i="1" s="1"/>
  <c r="AT10" i="1"/>
  <c r="AT52" i="1" s="1"/>
  <c r="AT58" i="1" s="1"/>
  <c r="AY52" i="1" l="1"/>
  <c r="BE10" i="1"/>
  <c r="AW52" i="1"/>
  <c r="BE52" i="1" l="1"/>
  <c r="BI10" i="1"/>
  <c r="BI52" i="1" s="1"/>
</calcChain>
</file>

<file path=xl/sharedStrings.xml><?xml version="1.0" encoding="utf-8"?>
<sst xmlns="http://schemas.openxmlformats.org/spreadsheetml/2006/main" count="207" uniqueCount="186">
  <si>
    <t>投 入 产 出 表</t>
  </si>
  <si>
    <t>（按当年生产者价格计算）</t>
    <phoneticPr fontId="5" type="noConversion"/>
  </si>
  <si>
    <t>计量单位：万  元</t>
    <phoneticPr fontId="5" type="noConversion"/>
  </si>
  <si>
    <r>
      <t xml:space="preserve">                                  </t>
    </r>
    <r>
      <rPr>
        <sz val="10"/>
        <rFont val="宋体"/>
        <family val="3"/>
        <charset val="134"/>
      </rPr>
      <t xml:space="preserve">产出
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投入</t>
    </r>
    <phoneticPr fontId="6" type="noConversion"/>
  </si>
  <si>
    <r>
      <rPr>
        <sz val="10"/>
        <rFont val="宋体"/>
        <family val="3"/>
        <charset val="134"/>
      </rPr>
      <t>代码</t>
    </r>
    <phoneticPr fontId="6" type="noConversion"/>
  </si>
  <si>
    <t>中间使用</t>
    <phoneticPr fontId="5" type="noConversion"/>
  </si>
  <si>
    <t>最终使用</t>
    <phoneticPr fontId="5" type="noConversion"/>
  </si>
  <si>
    <r>
      <rPr>
        <sz val="10"/>
        <rFont val="宋体"/>
        <family val="3"/>
        <charset val="134"/>
      </rPr>
      <t>进口</t>
    </r>
    <phoneticPr fontId="6" type="noConversion"/>
  </si>
  <si>
    <r>
      <rPr>
        <sz val="10"/>
        <rFont val="宋体"/>
        <family val="3"/>
        <charset val="134"/>
      </rPr>
      <t>其他</t>
    </r>
    <phoneticPr fontId="6" type="noConversion"/>
  </si>
  <si>
    <r>
      <rPr>
        <b/>
        <sz val="10"/>
        <rFont val="宋体"/>
        <family val="3"/>
        <charset val="134"/>
      </rPr>
      <t>总产出</t>
    </r>
    <phoneticPr fontId="6" type="noConversion"/>
  </si>
  <si>
    <t>煤炭采选产品</t>
    <phoneticPr fontId="6" type="noConversion"/>
  </si>
  <si>
    <r>
      <rPr>
        <sz val="10"/>
        <rFont val="宋体"/>
        <family val="3"/>
        <charset val="134"/>
      </rPr>
      <t>石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和
天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然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气
开采产品</t>
    </r>
    <phoneticPr fontId="6" type="noConversion"/>
  </si>
  <si>
    <r>
      <rPr>
        <sz val="10"/>
        <rFont val="宋体"/>
        <family val="3"/>
        <charset val="134"/>
      </rPr>
      <t>金属制品</t>
    </r>
  </si>
  <si>
    <t>通信设备、计算机和其他电子设备</t>
    <phoneticPr fontId="5" type="noConversion"/>
  </si>
  <si>
    <r>
      <rPr>
        <sz val="10"/>
        <rFont val="宋体"/>
        <family val="3"/>
        <charset val="134"/>
      </rPr>
      <t>仪器仪表</t>
    </r>
  </si>
  <si>
    <r>
      <rPr>
        <sz val="10"/>
        <rFont val="宋体"/>
        <family val="3"/>
        <charset val="134"/>
      </rPr>
      <t>金属制品、
机械和设备
修理服务</t>
    </r>
    <phoneticPr fontId="6" type="noConversion"/>
  </si>
  <si>
    <r>
      <rPr>
        <sz val="10"/>
        <rFont val="宋体"/>
        <family val="3"/>
        <charset val="134"/>
      </rPr>
      <t>电力、热力
生产和供应</t>
    </r>
    <phoneticPr fontId="6" type="noConversion"/>
  </si>
  <si>
    <r>
      <rPr>
        <sz val="10"/>
        <rFont val="宋体"/>
        <family val="3"/>
        <charset val="134"/>
      </rPr>
      <t>燃气生产
和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供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应</t>
    </r>
    <phoneticPr fontId="6" type="noConversion"/>
  </si>
  <si>
    <r>
      <rPr>
        <sz val="10"/>
        <rFont val="宋体"/>
        <family val="3"/>
        <charset val="134"/>
      </rPr>
      <t>水的生产
和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供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应</t>
    </r>
    <phoneticPr fontId="6" type="noConversion"/>
  </si>
  <si>
    <r>
      <rPr>
        <sz val="10"/>
        <rFont val="宋体"/>
        <family val="3"/>
        <charset val="134"/>
      </rPr>
      <t>房地产</t>
    </r>
  </si>
  <si>
    <r>
      <rPr>
        <sz val="10"/>
        <rFont val="宋体"/>
        <family val="3"/>
        <charset val="134"/>
      </rPr>
      <t>研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究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和
试验发展</t>
    </r>
    <phoneticPr fontId="6" type="noConversion"/>
  </si>
  <si>
    <r>
      <rPr>
        <sz val="10"/>
        <rFont val="宋体"/>
        <family val="3"/>
        <charset val="134"/>
      </rPr>
      <t>教育</t>
    </r>
  </si>
  <si>
    <t>公共管理、社会保障和社会组织</t>
    <phoneticPr fontId="5" type="noConversion"/>
  </si>
  <si>
    <r>
      <rPr>
        <b/>
        <sz val="10"/>
        <rFont val="宋体"/>
        <family val="3"/>
        <charset val="134"/>
      </rPr>
      <t>中间使用
合</t>
    </r>
    <r>
      <rPr>
        <b/>
        <sz val="10"/>
        <rFont val="Times New Roman"/>
        <family val="1"/>
      </rPr>
      <t xml:space="preserve">    </t>
    </r>
    <r>
      <rPr>
        <b/>
        <sz val="10"/>
        <rFont val="宋体"/>
        <family val="3"/>
        <charset val="134"/>
      </rPr>
      <t>计</t>
    </r>
    <phoneticPr fontId="6" type="noConversion"/>
  </si>
  <si>
    <t>最终消费支出</t>
    <phoneticPr fontId="6" type="noConversion"/>
  </si>
  <si>
    <t>资本形成总额</t>
    <phoneticPr fontId="6" type="noConversion"/>
  </si>
  <si>
    <r>
      <rPr>
        <sz val="10"/>
        <rFont val="宋体"/>
        <family val="3"/>
        <charset val="134"/>
      </rPr>
      <t>出口</t>
    </r>
    <phoneticPr fontId="6" type="noConversion"/>
  </si>
  <si>
    <r>
      <rPr>
        <b/>
        <sz val="10"/>
        <rFont val="宋体"/>
        <family val="3"/>
        <charset val="134"/>
      </rPr>
      <t>最终使用
合</t>
    </r>
    <r>
      <rPr>
        <b/>
        <sz val="10"/>
        <rFont val="Times New Roman"/>
        <family val="1"/>
      </rPr>
      <t xml:space="preserve">    </t>
    </r>
    <r>
      <rPr>
        <b/>
        <sz val="10"/>
        <rFont val="宋体"/>
        <family val="3"/>
        <charset val="134"/>
      </rPr>
      <t>计</t>
    </r>
    <phoneticPr fontId="6" type="noConversion"/>
  </si>
  <si>
    <t>农、林、牧、渔产品和服务</t>
    <phoneticPr fontId="5" type="noConversion"/>
  </si>
  <si>
    <t>金属矿采选品</t>
    <phoneticPr fontId="5" type="noConversion"/>
  </si>
  <si>
    <t>非金属矿和其他采矿产品</t>
    <phoneticPr fontId="5" type="noConversion"/>
  </si>
  <si>
    <t xml:space="preserve"> 食品和烟草</t>
    <phoneticPr fontId="5" type="noConversion"/>
  </si>
  <si>
    <t xml:space="preserve"> 纺织品</t>
    <phoneticPr fontId="5" type="noConversion"/>
  </si>
  <si>
    <t>纺织服装鞋帽皮革羽绒及其制品</t>
    <phoneticPr fontId="5" type="noConversion"/>
  </si>
  <si>
    <t>木材加工和家具</t>
    <phoneticPr fontId="5" type="noConversion"/>
  </si>
  <si>
    <t>造纸印刷和文教体育用品</t>
    <phoneticPr fontId="5" type="noConversion"/>
  </si>
  <si>
    <t>石油炼焦产品和核燃料加工品</t>
    <phoneticPr fontId="5" type="noConversion"/>
  </si>
  <si>
    <t>化学产品</t>
    <phoneticPr fontId="5" type="noConversion"/>
  </si>
  <si>
    <t>非金属矿物制品</t>
    <phoneticPr fontId="5" type="noConversion"/>
  </si>
  <si>
    <t>金属冶炼和压延加工品</t>
    <phoneticPr fontId="5" type="noConversion"/>
  </si>
  <si>
    <t>通用设备</t>
    <phoneticPr fontId="5" type="noConversion"/>
  </si>
  <si>
    <t>专用设备</t>
    <phoneticPr fontId="5" type="noConversion"/>
  </si>
  <si>
    <t>交通运输设备</t>
  </si>
  <si>
    <t>电气机械和器材</t>
  </si>
  <si>
    <t>其他制造产品和废品废料</t>
    <phoneticPr fontId="5" type="noConversion"/>
  </si>
  <si>
    <t>建筑</t>
  </si>
  <si>
    <t>批发和零售</t>
    <phoneticPr fontId="5" type="noConversion"/>
  </si>
  <si>
    <t>交通运输、仓储和邮政</t>
    <phoneticPr fontId="5" type="noConversion"/>
  </si>
  <si>
    <t>住宿和餐饮</t>
    <phoneticPr fontId="5" type="noConversion"/>
  </si>
  <si>
    <t>信息传输、软件和信息技术服务</t>
    <phoneticPr fontId="5" type="noConversion"/>
  </si>
  <si>
    <t>金融</t>
    <phoneticPr fontId="5" type="noConversion"/>
  </si>
  <si>
    <t>租赁和商务服务</t>
    <phoneticPr fontId="5" type="noConversion"/>
  </si>
  <si>
    <r>
      <t xml:space="preserve"> </t>
    </r>
    <r>
      <rPr>
        <sz val="10"/>
        <rFont val="宋体"/>
        <family val="3"/>
        <charset val="134"/>
      </rPr>
      <t>综合技术服务</t>
    </r>
    <phoneticPr fontId="5" type="noConversion"/>
  </si>
  <si>
    <t>水利、环境和公共设施管理</t>
    <phoneticPr fontId="5" type="noConversion"/>
  </si>
  <si>
    <t>居民服务、修理和其他服务</t>
    <phoneticPr fontId="5" type="noConversion"/>
  </si>
  <si>
    <t>卫生和社会工作</t>
    <phoneticPr fontId="5" type="noConversion"/>
  </si>
  <si>
    <t>文化、体育和娱乐</t>
    <phoneticPr fontId="5" type="noConversion"/>
  </si>
  <si>
    <r>
      <rPr>
        <sz val="10"/>
        <rFont val="宋体"/>
        <family val="3"/>
        <charset val="134"/>
      </rPr>
      <t>居民消费支出</t>
    </r>
    <phoneticPr fontId="6" type="noConversion"/>
  </si>
  <si>
    <r>
      <rPr>
        <sz val="10"/>
        <rFont val="宋体"/>
        <family val="3"/>
        <charset val="134"/>
      </rPr>
      <t>政府消费
支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出</t>
    </r>
    <phoneticPr fontId="6" type="noConversion"/>
  </si>
  <si>
    <r>
      <rPr>
        <b/>
        <sz val="10"/>
        <rFont val="宋体"/>
        <family val="3"/>
        <charset val="134"/>
      </rPr>
      <t>合计</t>
    </r>
    <phoneticPr fontId="6" type="noConversion"/>
  </si>
  <si>
    <r>
      <rPr>
        <sz val="10"/>
        <rFont val="宋体"/>
        <family val="3"/>
        <charset val="134"/>
      </rPr>
      <t>固定资本
形成总额</t>
    </r>
    <phoneticPr fontId="6" type="noConversion"/>
  </si>
  <si>
    <r>
      <rPr>
        <sz val="10"/>
        <rFont val="宋体"/>
        <family val="3"/>
        <charset val="134"/>
      </rPr>
      <t>存货增加</t>
    </r>
    <phoneticPr fontId="6" type="noConversion"/>
  </si>
  <si>
    <r>
      <rPr>
        <b/>
        <sz val="10"/>
        <rFont val="宋体"/>
        <family val="3"/>
        <charset val="134"/>
      </rPr>
      <t>国内省外流出</t>
    </r>
  </si>
  <si>
    <r>
      <rPr>
        <b/>
        <sz val="10"/>
        <rFont val="宋体"/>
        <family val="3"/>
        <charset val="134"/>
      </rPr>
      <t>国内省外流入</t>
    </r>
    <phoneticPr fontId="6" type="noConversion"/>
  </si>
  <si>
    <r>
      <rPr>
        <sz val="10"/>
        <rFont val="宋体"/>
        <family val="3"/>
        <charset val="134"/>
      </rPr>
      <t>农村居民</t>
    </r>
    <phoneticPr fontId="6" type="noConversion"/>
  </si>
  <si>
    <r>
      <rPr>
        <sz val="10"/>
        <rFont val="宋体"/>
        <family val="3"/>
        <charset val="134"/>
      </rPr>
      <t>城镇居民</t>
    </r>
    <phoneticPr fontId="6" type="noConversion"/>
  </si>
  <si>
    <r>
      <rPr>
        <b/>
        <sz val="10"/>
        <rFont val="宋体"/>
        <family val="3"/>
        <charset val="134"/>
      </rPr>
      <t>小计</t>
    </r>
    <phoneticPr fontId="6" type="noConversion"/>
  </si>
  <si>
    <t>-</t>
    <phoneticPr fontId="6" type="noConversion"/>
  </si>
  <si>
    <t>01</t>
    <phoneticPr fontId="5" type="noConversion"/>
  </si>
  <si>
    <t>02</t>
    <phoneticPr fontId="5" type="noConversion"/>
  </si>
  <si>
    <t>03</t>
    <phoneticPr fontId="5" type="noConversion"/>
  </si>
  <si>
    <t>04</t>
  </si>
  <si>
    <t>05</t>
    <phoneticPr fontId="5" type="noConversion"/>
  </si>
  <si>
    <t>06</t>
    <phoneticPr fontId="5" type="noConversion"/>
  </si>
  <si>
    <t>07</t>
    <phoneticPr fontId="5" type="noConversion"/>
  </si>
  <si>
    <t>08</t>
  </si>
  <si>
    <t>09</t>
    <phoneticPr fontId="5" type="noConversion"/>
  </si>
  <si>
    <t>10</t>
    <phoneticPr fontId="5" type="noConversion"/>
  </si>
  <si>
    <t>11</t>
    <phoneticPr fontId="5" type="noConversion"/>
  </si>
  <si>
    <t>12</t>
    <phoneticPr fontId="5" type="noConversion"/>
  </si>
  <si>
    <t>13</t>
    <phoneticPr fontId="5" type="noConversion"/>
  </si>
  <si>
    <t>14</t>
    <phoneticPr fontId="5" type="noConversion"/>
  </si>
  <si>
    <t>15</t>
    <phoneticPr fontId="5" type="noConversion"/>
  </si>
  <si>
    <t>16</t>
    <phoneticPr fontId="5" type="noConversion"/>
  </si>
  <si>
    <t>17</t>
  </si>
  <si>
    <t>18</t>
    <phoneticPr fontId="5" type="noConversion"/>
  </si>
  <si>
    <t>19</t>
    <phoneticPr fontId="5" type="noConversion"/>
  </si>
  <si>
    <t>20</t>
    <phoneticPr fontId="5" type="noConversion"/>
  </si>
  <si>
    <t>21</t>
    <phoneticPr fontId="5" type="noConversion"/>
  </si>
  <si>
    <t>22</t>
    <phoneticPr fontId="5" type="noConversion"/>
  </si>
  <si>
    <t>23</t>
    <phoneticPr fontId="5" type="noConversion"/>
  </si>
  <si>
    <t>24</t>
  </si>
  <si>
    <t>25</t>
  </si>
  <si>
    <t>26</t>
  </si>
  <si>
    <t>27</t>
    <phoneticPr fontId="5" type="noConversion"/>
  </si>
  <si>
    <t>28</t>
    <phoneticPr fontId="5" type="noConversion"/>
  </si>
  <si>
    <t>29</t>
    <phoneticPr fontId="5" type="noConversion"/>
  </si>
  <si>
    <t>30</t>
    <phoneticPr fontId="5" type="noConversion"/>
  </si>
  <si>
    <t>31</t>
    <phoneticPr fontId="5" type="noConversion"/>
  </si>
  <si>
    <t>32</t>
    <phoneticPr fontId="5" type="noConversion"/>
  </si>
  <si>
    <t>33</t>
    <phoneticPr fontId="5" type="noConversion"/>
  </si>
  <si>
    <t>34</t>
    <phoneticPr fontId="5" type="noConversion"/>
  </si>
  <si>
    <t>35</t>
    <phoneticPr fontId="5" type="noConversion"/>
  </si>
  <si>
    <t>36</t>
    <phoneticPr fontId="5" type="noConversion"/>
  </si>
  <si>
    <t>37</t>
    <phoneticPr fontId="5" type="noConversion"/>
  </si>
  <si>
    <t>38</t>
    <phoneticPr fontId="5" type="noConversion"/>
  </si>
  <si>
    <t>39</t>
    <phoneticPr fontId="5" type="noConversion"/>
  </si>
  <si>
    <t>40</t>
    <phoneticPr fontId="5" type="noConversion"/>
  </si>
  <si>
    <t>41</t>
    <phoneticPr fontId="5" type="noConversion"/>
  </si>
  <si>
    <t>42</t>
    <phoneticPr fontId="5" type="noConversion"/>
  </si>
  <si>
    <t>TIU</t>
    <phoneticPr fontId="6" type="noConversion"/>
  </si>
  <si>
    <t>FU101</t>
    <phoneticPr fontId="6" type="noConversion"/>
  </si>
  <si>
    <t>FU102</t>
    <phoneticPr fontId="6" type="noConversion"/>
  </si>
  <si>
    <t>THC</t>
    <phoneticPr fontId="6" type="noConversion"/>
  </si>
  <si>
    <t>FU103</t>
    <phoneticPr fontId="6" type="noConversion"/>
  </si>
  <si>
    <t>TC</t>
    <phoneticPr fontId="6" type="noConversion"/>
  </si>
  <si>
    <t>FU201</t>
    <phoneticPr fontId="6" type="noConversion"/>
  </si>
  <si>
    <t>FU202</t>
    <phoneticPr fontId="6" type="noConversion"/>
  </si>
  <si>
    <t>GCF</t>
    <phoneticPr fontId="6" type="noConversion"/>
  </si>
  <si>
    <t>EX</t>
    <phoneticPr fontId="6" type="noConversion"/>
  </si>
  <si>
    <t>OF</t>
  </si>
  <si>
    <t>TFU</t>
    <phoneticPr fontId="6" type="noConversion"/>
  </si>
  <si>
    <t>IM</t>
    <phoneticPr fontId="6" type="noConversion"/>
  </si>
  <si>
    <t>IF</t>
  </si>
  <si>
    <t>ERR</t>
    <phoneticPr fontId="6" type="noConversion"/>
  </si>
  <si>
    <t>GO</t>
    <phoneticPr fontId="6" type="noConversion"/>
  </si>
  <si>
    <t>中间投入</t>
    <phoneticPr fontId="5" type="noConversion"/>
  </si>
  <si>
    <t>农、林、牧、渔产品和服务</t>
  </si>
  <si>
    <t>02</t>
    <phoneticPr fontId="6" type="noConversion"/>
  </si>
  <si>
    <t>石油和天然气开采产品</t>
    <phoneticPr fontId="6" type="noConversion"/>
  </si>
  <si>
    <t>03</t>
    <phoneticPr fontId="6" type="noConversion"/>
  </si>
  <si>
    <t>金属矿采选品</t>
  </si>
  <si>
    <t>非金属矿和其他采矿产品</t>
  </si>
  <si>
    <t>食品和烟草</t>
  </si>
  <si>
    <t>纺织品</t>
  </si>
  <si>
    <t>纺织服装鞋帽皮革羽绒及其制品</t>
  </si>
  <si>
    <t>08</t>
    <phoneticPr fontId="5" type="noConversion"/>
  </si>
  <si>
    <t>木材加工和家具</t>
  </si>
  <si>
    <t>造纸印刷和文教体育用品</t>
  </si>
  <si>
    <t>石油炼焦产品和核燃料加工品</t>
  </si>
  <si>
    <t>化学产品</t>
  </si>
  <si>
    <t>非金属矿物制品</t>
  </si>
  <si>
    <t>金属冶炼和压延加工品</t>
  </si>
  <si>
    <r>
      <rPr>
        <sz val="10"/>
        <rFont val="宋体"/>
        <family val="3"/>
        <charset val="134"/>
      </rPr>
      <t>金属制品</t>
    </r>
    <phoneticPr fontId="6" type="noConversion"/>
  </si>
  <si>
    <t>通用设备</t>
  </si>
  <si>
    <t>专用设备</t>
  </si>
  <si>
    <t>通信设备、计算机和其他电子设备</t>
  </si>
  <si>
    <r>
      <rPr>
        <sz val="10"/>
        <rFont val="宋体"/>
        <family val="3"/>
        <charset val="134"/>
      </rPr>
      <t>仪器仪表</t>
    </r>
    <phoneticPr fontId="6" type="noConversion"/>
  </si>
  <si>
    <t>其他制造产品和废品废料</t>
  </si>
  <si>
    <r>
      <rPr>
        <sz val="10"/>
        <rFont val="宋体"/>
        <family val="3"/>
        <charset val="134"/>
      </rPr>
      <t>金属制品、机械和设备修理服务</t>
    </r>
    <phoneticPr fontId="6" type="noConversion"/>
  </si>
  <si>
    <t>电力、热力生产和供应</t>
    <phoneticPr fontId="6" type="noConversion"/>
  </si>
  <si>
    <r>
      <rPr>
        <sz val="10"/>
        <rFont val="宋体"/>
        <family val="3"/>
        <charset val="134"/>
      </rPr>
      <t>燃气生产和供应</t>
    </r>
    <phoneticPr fontId="6" type="noConversion"/>
  </si>
  <si>
    <t>水的生产和供应</t>
    <phoneticPr fontId="6" type="noConversion"/>
  </si>
  <si>
    <t>批发和零售</t>
  </si>
  <si>
    <t>交通运输、仓储和邮政</t>
  </si>
  <si>
    <t>住宿和餐饮</t>
  </si>
  <si>
    <t>信息传输、软件和信息技术服务</t>
  </si>
  <si>
    <t>金融</t>
  </si>
  <si>
    <r>
      <rPr>
        <sz val="10"/>
        <rFont val="宋体"/>
        <family val="3"/>
        <charset val="134"/>
      </rPr>
      <t>房地产</t>
    </r>
    <phoneticPr fontId="6" type="noConversion"/>
  </si>
  <si>
    <t>租赁和商务服务</t>
  </si>
  <si>
    <r>
      <rPr>
        <sz val="10"/>
        <rFont val="宋体"/>
        <family val="3"/>
        <charset val="134"/>
      </rPr>
      <t>研究和试验发展</t>
    </r>
    <phoneticPr fontId="6" type="noConversion"/>
  </si>
  <si>
    <r>
      <t xml:space="preserve"> </t>
    </r>
    <r>
      <rPr>
        <sz val="10"/>
        <rFont val="宋体"/>
        <family val="3"/>
        <charset val="134"/>
      </rPr>
      <t>综合技术服务</t>
    </r>
  </si>
  <si>
    <t>水利、环境和公共设施管理</t>
  </si>
  <si>
    <t>居民服务、修理和其他服务</t>
  </si>
  <si>
    <r>
      <rPr>
        <sz val="10"/>
        <rFont val="宋体"/>
        <family val="3"/>
        <charset val="134"/>
      </rPr>
      <t>教育</t>
    </r>
    <phoneticPr fontId="6" type="noConversion"/>
  </si>
  <si>
    <t>卫生和社会工作</t>
  </si>
  <si>
    <t>文化、体育和娱乐</t>
  </si>
  <si>
    <t>公共管理、社会保障和社会组织</t>
  </si>
  <si>
    <r>
      <rPr>
        <b/>
        <sz val="10"/>
        <rFont val="宋体"/>
        <family val="3"/>
        <charset val="134"/>
      </rPr>
      <t>中间投入合计</t>
    </r>
    <phoneticPr fontId="6" type="noConversion"/>
  </si>
  <si>
    <t>TII</t>
    <phoneticPr fontId="6" type="noConversion"/>
  </si>
  <si>
    <r>
      <rPr>
        <sz val="10"/>
        <rFont val="宋体"/>
        <family val="3"/>
        <charset val="134"/>
      </rPr>
      <t>增加值</t>
    </r>
    <phoneticPr fontId="6" type="noConversion"/>
  </si>
  <si>
    <r>
      <rPr>
        <sz val="10"/>
        <rFont val="宋体"/>
        <family val="3"/>
        <charset val="134"/>
      </rPr>
      <t>劳动者报酬</t>
    </r>
    <phoneticPr fontId="6" type="noConversion"/>
  </si>
  <si>
    <t>VA001</t>
    <phoneticPr fontId="6" type="noConversion"/>
  </si>
  <si>
    <r>
      <rPr>
        <sz val="10"/>
        <rFont val="宋体"/>
        <family val="3"/>
        <charset val="134"/>
      </rPr>
      <t>生产税净额</t>
    </r>
    <phoneticPr fontId="6" type="noConversion"/>
  </si>
  <si>
    <t>VA002</t>
    <phoneticPr fontId="6" type="noConversion"/>
  </si>
  <si>
    <r>
      <rPr>
        <sz val="10"/>
        <rFont val="宋体"/>
        <family val="3"/>
        <charset val="134"/>
      </rPr>
      <t>固定资产折旧</t>
    </r>
    <phoneticPr fontId="6" type="noConversion"/>
  </si>
  <si>
    <t>VA003</t>
    <phoneticPr fontId="6" type="noConversion"/>
  </si>
  <si>
    <r>
      <rPr>
        <sz val="10"/>
        <rFont val="宋体"/>
        <family val="3"/>
        <charset val="134"/>
      </rPr>
      <t>营业盈余</t>
    </r>
    <phoneticPr fontId="6" type="noConversion"/>
  </si>
  <si>
    <t>VA004</t>
    <phoneticPr fontId="6" type="noConversion"/>
  </si>
  <si>
    <r>
      <rPr>
        <b/>
        <sz val="10"/>
        <rFont val="宋体"/>
        <family val="3"/>
        <charset val="134"/>
      </rPr>
      <t>增加值合计</t>
    </r>
    <phoneticPr fontId="6" type="noConversion"/>
  </si>
  <si>
    <t>TVA</t>
    <phoneticPr fontId="6" type="noConversion"/>
  </si>
  <si>
    <r>
      <rPr>
        <b/>
        <sz val="10"/>
        <rFont val="宋体"/>
        <family val="3"/>
        <charset val="134"/>
      </rPr>
      <t>总投入</t>
    </r>
    <phoneticPr fontId="6" type="noConversion"/>
  </si>
  <si>
    <t>TI</t>
    <phoneticPr fontId="6" type="noConversion"/>
  </si>
  <si>
    <t xml:space="preserve"> 填表人：黄亦元  代建凯</t>
  </si>
  <si>
    <t xml:space="preserve">  报出日期：2020年4月22日</t>
  </si>
  <si>
    <t>注：根据投入产出调查方案规定，表中增加值数据未按照第四经济普查结果进行调整。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</si>
</sst>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);[Red]\(0.00\)"/>
    <numFmt numFmtId="177" formatCode="0_ "/>
    <numFmt numFmtId="178" formatCode="0_);[Red]\(0\)"/>
    <numFmt numFmtId="179" formatCode="0.000000000000_ "/>
    <numFmt numFmtId="180" formatCode="0.000000000000000_ "/>
    <numFmt numFmtId="181" formatCode="0.00000000_ "/>
    <numFmt numFmtId="182" formatCode="0.0000_ "/>
    <numFmt numFmtId="183" formatCode="0.0000000_ "/>
  </numFmts>
  <fonts count="14">
    <font>
      <sz val="11"/>
      <color theme="1"/>
      <name val="宋体"/>
      <family val="2"/>
      <charset val="134"/>
      <scheme val="minor"/>
    </font>
    <font>
      <sz val="11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Times New Roman"/>
      <family val="1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0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/>
    <xf numFmtId="176" fontId="1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177" fontId="8" fillId="2" borderId="1" xfId="1" applyNumberFormat="1" applyFont="1" applyFill="1" applyBorder="1" applyAlignment="1" applyProtection="1">
      <alignment vertical="center" wrapText="1"/>
      <protection hidden="1"/>
    </xf>
    <xf numFmtId="177" fontId="8" fillId="2" borderId="2" xfId="1" applyNumberFormat="1" applyFont="1" applyFill="1" applyBorder="1" applyAlignment="1" applyProtection="1">
      <alignment vertical="center"/>
      <protection hidden="1"/>
    </xf>
    <xf numFmtId="0" fontId="8" fillId="2" borderId="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177" fontId="8" fillId="2" borderId="8" xfId="1" applyNumberFormat="1" applyFont="1" applyFill="1" applyBorder="1" applyAlignment="1" applyProtection="1">
      <alignment vertical="center"/>
      <protection hidden="1"/>
    </xf>
    <xf numFmtId="177" fontId="8" fillId="2" borderId="9" xfId="1" applyNumberFormat="1" applyFont="1" applyFill="1" applyBorder="1" applyAlignment="1" applyProtection="1">
      <alignment vertical="center"/>
      <protection hidden="1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77" fontId="8" fillId="2" borderId="18" xfId="1" applyNumberFormat="1" applyFont="1" applyFill="1" applyBorder="1" applyAlignment="1" applyProtection="1">
      <alignment vertical="center"/>
      <protection hidden="1"/>
    </xf>
    <xf numFmtId="177" fontId="8" fillId="2" borderId="19" xfId="1" applyNumberFormat="1" applyFont="1" applyFill="1" applyBorder="1" applyAlignment="1" applyProtection="1">
      <alignment vertical="center"/>
      <protection hidden="1"/>
    </xf>
    <xf numFmtId="0" fontId="8" fillId="2" borderId="20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176" fontId="8" fillId="2" borderId="21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176" fontId="8" fillId="2" borderId="21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textRotation="255"/>
    </xf>
    <xf numFmtId="178" fontId="9" fillId="2" borderId="10" xfId="0" applyNumberFormat="1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horizontal="center" vertical="center"/>
    </xf>
    <xf numFmtId="177" fontId="8" fillId="2" borderId="11" xfId="0" applyNumberFormat="1" applyFont="1" applyFill="1" applyBorder="1" applyAlignment="1">
      <alignment vertical="center"/>
    </xf>
    <xf numFmtId="177" fontId="12" fillId="2" borderId="11" xfId="0" applyNumberFormat="1" applyFont="1" applyFill="1" applyBorder="1" applyAlignment="1">
      <alignment vertical="center"/>
    </xf>
    <xf numFmtId="177" fontId="10" fillId="2" borderId="16" xfId="0" applyNumberFormat="1" applyFont="1" applyFill="1" applyBorder="1" applyAlignment="1">
      <alignment vertical="center"/>
    </xf>
    <xf numFmtId="0" fontId="8" fillId="2" borderId="23" xfId="0" applyFont="1" applyFill="1" applyBorder="1" applyAlignment="1">
      <alignment horizontal="center" vertical="center" textRotation="255"/>
    </xf>
    <xf numFmtId="177" fontId="8" fillId="2" borderId="10" xfId="0" applyNumberFormat="1" applyFont="1" applyFill="1" applyBorder="1" applyAlignment="1">
      <alignment vertical="center"/>
    </xf>
    <xf numFmtId="177" fontId="12" fillId="2" borderId="10" xfId="0" applyNumberFormat="1" applyFont="1" applyFill="1" applyBorder="1" applyAlignment="1">
      <alignment vertical="center"/>
    </xf>
    <xf numFmtId="177" fontId="10" fillId="2" borderId="17" xfId="0" applyNumberFormat="1" applyFont="1" applyFill="1" applyBorder="1" applyAlignment="1">
      <alignment vertical="center"/>
    </xf>
    <xf numFmtId="178" fontId="8" fillId="2" borderId="10" xfId="0" applyNumberFormat="1" applyFont="1" applyFill="1" applyBorder="1" applyAlignment="1">
      <alignment vertical="center"/>
    </xf>
    <xf numFmtId="178" fontId="8" fillId="2" borderId="10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textRotation="255"/>
    </xf>
    <xf numFmtId="0" fontId="10" fillId="2" borderId="25" xfId="0" applyFont="1" applyFill="1" applyBorder="1" applyAlignment="1">
      <alignment vertical="center"/>
    </xf>
    <xf numFmtId="49" fontId="10" fillId="2" borderId="25" xfId="0" applyNumberFormat="1" applyFont="1" applyFill="1" applyBorder="1" applyAlignment="1">
      <alignment horizontal="center" vertical="center"/>
    </xf>
    <xf numFmtId="177" fontId="8" fillId="2" borderId="25" xfId="0" applyNumberFormat="1" applyFont="1" applyFill="1" applyBorder="1" applyAlignment="1">
      <alignment vertical="center"/>
    </xf>
    <xf numFmtId="177" fontId="8" fillId="2" borderId="26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vertical="center"/>
    </xf>
    <xf numFmtId="177" fontId="8" fillId="2" borderId="0" xfId="0" applyNumberFormat="1" applyFont="1" applyFill="1" applyBorder="1" applyAlignment="1">
      <alignment vertical="center"/>
    </xf>
    <xf numFmtId="177" fontId="10" fillId="2" borderId="0" xfId="0" applyNumberFormat="1" applyFont="1" applyFill="1" applyBorder="1" applyAlignment="1">
      <alignment vertical="center"/>
    </xf>
    <xf numFmtId="179" fontId="8" fillId="2" borderId="0" xfId="0" applyNumberFormat="1" applyFont="1" applyFill="1" applyBorder="1" applyAlignment="1">
      <alignment vertical="center"/>
    </xf>
    <xf numFmtId="180" fontId="8" fillId="2" borderId="0" xfId="0" applyNumberFormat="1" applyFont="1" applyFill="1" applyBorder="1" applyAlignment="1">
      <alignment vertical="center"/>
    </xf>
    <xf numFmtId="181" fontId="8" fillId="2" borderId="0" xfId="0" applyNumberFormat="1" applyFont="1" applyFill="1" applyBorder="1" applyAlignment="1">
      <alignment vertical="center"/>
    </xf>
    <xf numFmtId="178" fontId="8" fillId="2" borderId="20" xfId="0" applyNumberFormat="1" applyFont="1" applyFill="1" applyBorder="1" applyAlignment="1">
      <alignment vertical="center"/>
    </xf>
    <xf numFmtId="49" fontId="8" fillId="2" borderId="20" xfId="0" applyNumberFormat="1" applyFont="1" applyFill="1" applyBorder="1" applyAlignment="1">
      <alignment horizontal="center" vertical="center"/>
    </xf>
    <xf numFmtId="182" fontId="10" fillId="2" borderId="0" xfId="0" applyNumberFormat="1" applyFont="1" applyFill="1" applyBorder="1" applyAlignment="1">
      <alignment vertical="center"/>
    </xf>
    <xf numFmtId="0" fontId="8" fillId="2" borderId="27" xfId="0" applyFont="1" applyFill="1" applyBorder="1" applyAlignment="1">
      <alignment horizontal="center" vertical="center" textRotation="255"/>
    </xf>
    <xf numFmtId="178" fontId="10" fillId="2" borderId="21" xfId="0" applyNumberFormat="1" applyFont="1" applyFill="1" applyBorder="1" applyAlignment="1">
      <alignment vertical="center"/>
    </xf>
    <xf numFmtId="177" fontId="8" fillId="2" borderId="21" xfId="0" applyNumberFormat="1" applyFont="1" applyFill="1" applyBorder="1" applyAlignment="1">
      <alignment vertical="center"/>
    </xf>
    <xf numFmtId="183" fontId="10" fillId="2" borderId="0" xfId="0" applyNumberFormat="1" applyFont="1" applyFill="1" applyBorder="1" applyAlignment="1">
      <alignment vertical="center"/>
    </xf>
    <xf numFmtId="178" fontId="10" fillId="2" borderId="28" xfId="0" applyNumberFormat="1" applyFont="1" applyFill="1" applyBorder="1" applyAlignment="1">
      <alignment horizontal="center" vertical="center"/>
    </xf>
    <xf numFmtId="178" fontId="10" fillId="2" borderId="29" xfId="0" applyNumberFormat="1" applyFont="1" applyFill="1" applyBorder="1" applyAlignment="1">
      <alignment horizontal="center" vertical="center"/>
    </xf>
    <xf numFmtId="177" fontId="8" fillId="2" borderId="30" xfId="0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</cellXfs>
  <cellStyles count="2">
    <cellStyle name="常规" xfId="0" builtinId="0"/>
    <cellStyle name="常规_山东省2002年投入产出表(待定）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9"/>
  <sheetViews>
    <sheetView tabSelected="1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activeCell="B64" sqref="B64"/>
    </sheetView>
  </sheetViews>
  <sheetFormatPr defaultRowHeight="13.5"/>
  <cols>
    <col min="1" max="1" width="6.5" style="1" customWidth="1"/>
    <col min="2" max="2" width="14.375" style="1" customWidth="1"/>
    <col min="3" max="3" width="6.875" style="1" customWidth="1"/>
    <col min="4" max="46" width="12.625" style="1" customWidth="1"/>
    <col min="47" max="48" width="12.625" style="3" customWidth="1"/>
    <col min="49" max="59" width="12.625" style="1" customWidth="1"/>
    <col min="60" max="60" width="9.875" style="1" customWidth="1"/>
    <col min="61" max="61" width="15.75" style="1" customWidth="1"/>
    <col min="62" max="16384" width="9" style="1"/>
  </cols>
  <sheetData>
    <row r="1" spans="1:61" ht="20.25">
      <c r="H1" s="2" t="s">
        <v>0</v>
      </c>
    </row>
    <row r="2" spans="1:61">
      <c r="H2" s="4" t="s">
        <v>1</v>
      </c>
    </row>
    <row r="3" spans="1:61">
      <c r="H3" s="5"/>
      <c r="BH3" s="6"/>
      <c r="BI3" s="7"/>
    </row>
    <row r="4" spans="1:61" ht="14.25" thickBot="1">
      <c r="H4" s="5"/>
      <c r="BH4" s="6"/>
      <c r="BI4" s="7" t="s">
        <v>2</v>
      </c>
    </row>
    <row r="5" spans="1:61" s="17" customFormat="1" ht="12.75">
      <c r="A5" s="8" t="s">
        <v>3</v>
      </c>
      <c r="B5" s="9"/>
      <c r="C5" s="10" t="s">
        <v>4</v>
      </c>
      <c r="D5" s="11" t="s">
        <v>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  <c r="AU5" s="11" t="s">
        <v>6</v>
      </c>
      <c r="AV5" s="12"/>
      <c r="AW5" s="12"/>
      <c r="AX5" s="12"/>
      <c r="AY5" s="12"/>
      <c r="AZ5" s="12"/>
      <c r="BA5" s="12"/>
      <c r="BB5" s="12"/>
      <c r="BC5" s="12"/>
      <c r="BD5" s="12"/>
      <c r="BE5" s="13"/>
      <c r="BF5" s="14" t="s">
        <v>7</v>
      </c>
      <c r="BG5" s="15"/>
      <c r="BH5" s="14" t="s">
        <v>8</v>
      </c>
      <c r="BI5" s="16" t="s">
        <v>9</v>
      </c>
    </row>
    <row r="6" spans="1:61" s="17" customFormat="1" ht="12.75" customHeight="1">
      <c r="A6" s="18"/>
      <c r="B6" s="19"/>
      <c r="C6" s="20"/>
      <c r="D6" s="21"/>
      <c r="E6" s="22" t="s">
        <v>10</v>
      </c>
      <c r="F6" s="23" t="s">
        <v>11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3" t="s">
        <v>12</v>
      </c>
      <c r="S6" s="21"/>
      <c r="T6" s="21"/>
      <c r="U6" s="21"/>
      <c r="V6" s="21"/>
      <c r="W6" s="22" t="s">
        <v>13</v>
      </c>
      <c r="X6" s="23" t="s">
        <v>14</v>
      </c>
      <c r="Y6" s="21"/>
      <c r="Z6" s="23" t="s">
        <v>15</v>
      </c>
      <c r="AA6" s="23" t="s">
        <v>16</v>
      </c>
      <c r="AB6" s="23" t="s">
        <v>17</v>
      </c>
      <c r="AC6" s="23" t="s">
        <v>18</v>
      </c>
      <c r="AD6" s="21"/>
      <c r="AE6" s="21"/>
      <c r="AF6" s="21"/>
      <c r="AG6" s="21"/>
      <c r="AH6" s="21"/>
      <c r="AI6" s="21"/>
      <c r="AJ6" s="23" t="s">
        <v>19</v>
      </c>
      <c r="AK6" s="21"/>
      <c r="AL6" s="23" t="s">
        <v>20</v>
      </c>
      <c r="AM6" s="21"/>
      <c r="AN6" s="21"/>
      <c r="AO6" s="21"/>
      <c r="AP6" s="23" t="s">
        <v>21</v>
      </c>
      <c r="AQ6" s="21"/>
      <c r="AR6" s="21"/>
      <c r="AS6" s="22" t="s">
        <v>22</v>
      </c>
      <c r="AT6" s="24" t="s">
        <v>23</v>
      </c>
      <c r="AU6" s="25" t="s">
        <v>24</v>
      </c>
      <c r="AV6" s="26"/>
      <c r="AW6" s="26"/>
      <c r="AX6" s="26"/>
      <c r="AY6" s="27"/>
      <c r="AZ6" s="28" t="s">
        <v>25</v>
      </c>
      <c r="BA6" s="26"/>
      <c r="BB6" s="27"/>
      <c r="BC6" s="23" t="s">
        <v>26</v>
      </c>
      <c r="BD6" s="29"/>
      <c r="BE6" s="30" t="s">
        <v>27</v>
      </c>
      <c r="BF6" s="31"/>
      <c r="BG6" s="32"/>
      <c r="BH6" s="31"/>
      <c r="BI6" s="33"/>
    </row>
    <row r="7" spans="1:61" s="17" customFormat="1" ht="24">
      <c r="A7" s="18"/>
      <c r="B7" s="19"/>
      <c r="C7" s="20"/>
      <c r="D7" s="34" t="s">
        <v>28</v>
      </c>
      <c r="E7" s="31"/>
      <c r="F7" s="31"/>
      <c r="G7" s="34" t="s">
        <v>29</v>
      </c>
      <c r="H7" s="34" t="s">
        <v>30</v>
      </c>
      <c r="I7" s="34" t="s">
        <v>31</v>
      </c>
      <c r="J7" s="34" t="s">
        <v>32</v>
      </c>
      <c r="K7" s="34" t="s">
        <v>33</v>
      </c>
      <c r="L7" s="34" t="s">
        <v>34</v>
      </c>
      <c r="M7" s="34" t="s">
        <v>35</v>
      </c>
      <c r="N7" s="34" t="s">
        <v>36</v>
      </c>
      <c r="O7" s="34" t="s">
        <v>37</v>
      </c>
      <c r="P7" s="34" t="s">
        <v>38</v>
      </c>
      <c r="Q7" s="34" t="s">
        <v>39</v>
      </c>
      <c r="R7" s="31"/>
      <c r="S7" s="34" t="s">
        <v>40</v>
      </c>
      <c r="T7" s="34" t="s">
        <v>41</v>
      </c>
      <c r="U7" s="34" t="s">
        <v>42</v>
      </c>
      <c r="V7" s="34" t="s">
        <v>43</v>
      </c>
      <c r="W7" s="35"/>
      <c r="X7" s="31"/>
      <c r="Y7" s="34" t="s">
        <v>44</v>
      </c>
      <c r="Z7" s="31"/>
      <c r="AA7" s="31"/>
      <c r="AB7" s="31"/>
      <c r="AC7" s="31"/>
      <c r="AD7" s="34" t="s">
        <v>45</v>
      </c>
      <c r="AE7" s="34" t="s">
        <v>46</v>
      </c>
      <c r="AF7" s="34" t="s">
        <v>47</v>
      </c>
      <c r="AG7" s="34" t="s">
        <v>48</v>
      </c>
      <c r="AH7" s="34" t="s">
        <v>49</v>
      </c>
      <c r="AI7" s="34" t="s">
        <v>50</v>
      </c>
      <c r="AJ7" s="31"/>
      <c r="AK7" s="34" t="s">
        <v>51</v>
      </c>
      <c r="AL7" s="31"/>
      <c r="AM7" s="36" t="s">
        <v>52</v>
      </c>
      <c r="AN7" s="34" t="s">
        <v>53</v>
      </c>
      <c r="AO7" s="34" t="s">
        <v>54</v>
      </c>
      <c r="AP7" s="31"/>
      <c r="AQ7" s="34" t="s">
        <v>55</v>
      </c>
      <c r="AR7" s="34" t="s">
        <v>56</v>
      </c>
      <c r="AS7" s="35"/>
      <c r="AT7" s="37"/>
      <c r="AU7" s="26" t="s">
        <v>57</v>
      </c>
      <c r="AV7" s="26"/>
      <c r="AW7" s="26"/>
      <c r="AX7" s="23" t="s">
        <v>58</v>
      </c>
      <c r="AY7" s="24" t="s">
        <v>59</v>
      </c>
      <c r="AZ7" s="38" t="s">
        <v>60</v>
      </c>
      <c r="BA7" s="23" t="s">
        <v>61</v>
      </c>
      <c r="BB7" s="24" t="s">
        <v>59</v>
      </c>
      <c r="BC7" s="31"/>
      <c r="BD7" s="39" t="s">
        <v>62</v>
      </c>
      <c r="BE7" s="33"/>
      <c r="BF7" s="31"/>
      <c r="BG7" s="32" t="s">
        <v>63</v>
      </c>
      <c r="BH7" s="31"/>
      <c r="BI7" s="33"/>
    </row>
    <row r="8" spans="1:61" s="17" customFormat="1" ht="12.75">
      <c r="A8" s="40"/>
      <c r="B8" s="41"/>
      <c r="C8" s="42"/>
      <c r="D8" s="43"/>
      <c r="E8" s="44"/>
      <c r="F8" s="44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4"/>
      <c r="S8" s="43"/>
      <c r="T8" s="43"/>
      <c r="U8" s="43"/>
      <c r="V8" s="43"/>
      <c r="W8" s="45"/>
      <c r="X8" s="44"/>
      <c r="Y8" s="43"/>
      <c r="Z8" s="44"/>
      <c r="AA8" s="44"/>
      <c r="AB8" s="44"/>
      <c r="AC8" s="44"/>
      <c r="AD8" s="43"/>
      <c r="AE8" s="43"/>
      <c r="AF8" s="43"/>
      <c r="AG8" s="43"/>
      <c r="AH8" s="43"/>
      <c r="AI8" s="43"/>
      <c r="AJ8" s="44"/>
      <c r="AK8" s="43"/>
      <c r="AL8" s="44"/>
      <c r="AM8" s="43"/>
      <c r="AN8" s="43"/>
      <c r="AO8" s="43"/>
      <c r="AP8" s="44"/>
      <c r="AQ8" s="43"/>
      <c r="AR8" s="43"/>
      <c r="AS8" s="45"/>
      <c r="AT8" s="46"/>
      <c r="AU8" s="47" t="s">
        <v>64</v>
      </c>
      <c r="AV8" s="48" t="s">
        <v>65</v>
      </c>
      <c r="AW8" s="49" t="s">
        <v>66</v>
      </c>
      <c r="AX8" s="44"/>
      <c r="AY8" s="46"/>
      <c r="AZ8" s="50"/>
      <c r="BA8" s="44"/>
      <c r="BB8" s="46"/>
      <c r="BC8" s="44"/>
      <c r="BD8" s="51"/>
      <c r="BE8" s="52"/>
      <c r="BF8" s="44"/>
      <c r="BG8" s="53"/>
      <c r="BH8" s="44"/>
      <c r="BI8" s="52"/>
    </row>
    <row r="9" spans="1:61" s="17" customFormat="1" ht="12.75">
      <c r="A9" s="54" t="s">
        <v>4</v>
      </c>
      <c r="B9" s="55"/>
      <c r="C9" s="56" t="s">
        <v>67</v>
      </c>
      <c r="D9" s="57" t="s">
        <v>68</v>
      </c>
      <c r="E9" s="57" t="s">
        <v>69</v>
      </c>
      <c r="F9" s="57" t="s">
        <v>70</v>
      </c>
      <c r="G9" s="57" t="s">
        <v>71</v>
      </c>
      <c r="H9" s="57" t="s">
        <v>72</v>
      </c>
      <c r="I9" s="57" t="s">
        <v>73</v>
      </c>
      <c r="J9" s="57" t="s">
        <v>74</v>
      </c>
      <c r="K9" s="57" t="s">
        <v>75</v>
      </c>
      <c r="L9" s="57" t="s">
        <v>76</v>
      </c>
      <c r="M9" s="57" t="s">
        <v>77</v>
      </c>
      <c r="N9" s="57" t="s">
        <v>78</v>
      </c>
      <c r="O9" s="57" t="s">
        <v>79</v>
      </c>
      <c r="P9" s="57" t="s">
        <v>80</v>
      </c>
      <c r="Q9" s="57" t="s">
        <v>81</v>
      </c>
      <c r="R9" s="57" t="s">
        <v>82</v>
      </c>
      <c r="S9" s="57" t="s">
        <v>83</v>
      </c>
      <c r="T9" s="57" t="s">
        <v>84</v>
      </c>
      <c r="U9" s="57" t="s">
        <v>85</v>
      </c>
      <c r="V9" s="57" t="s">
        <v>86</v>
      </c>
      <c r="W9" s="57" t="s">
        <v>87</v>
      </c>
      <c r="X9" s="57" t="s">
        <v>88</v>
      </c>
      <c r="Y9" s="57" t="s">
        <v>89</v>
      </c>
      <c r="Z9" s="57" t="s">
        <v>90</v>
      </c>
      <c r="AA9" s="57" t="s">
        <v>91</v>
      </c>
      <c r="AB9" s="57" t="s">
        <v>92</v>
      </c>
      <c r="AC9" s="57" t="s">
        <v>93</v>
      </c>
      <c r="AD9" s="57" t="s">
        <v>94</v>
      </c>
      <c r="AE9" s="57" t="s">
        <v>95</v>
      </c>
      <c r="AF9" s="57" t="s">
        <v>96</v>
      </c>
      <c r="AG9" s="57" t="s">
        <v>97</v>
      </c>
      <c r="AH9" s="57" t="s">
        <v>98</v>
      </c>
      <c r="AI9" s="57" t="s">
        <v>99</v>
      </c>
      <c r="AJ9" s="57" t="s">
        <v>100</v>
      </c>
      <c r="AK9" s="57" t="s">
        <v>101</v>
      </c>
      <c r="AL9" s="57" t="s">
        <v>102</v>
      </c>
      <c r="AM9" s="57" t="s">
        <v>103</v>
      </c>
      <c r="AN9" s="57" t="s">
        <v>104</v>
      </c>
      <c r="AO9" s="57" t="s">
        <v>105</v>
      </c>
      <c r="AP9" s="57" t="s">
        <v>106</v>
      </c>
      <c r="AQ9" s="57" t="s">
        <v>107</v>
      </c>
      <c r="AR9" s="57" t="s">
        <v>108</v>
      </c>
      <c r="AS9" s="57" t="s">
        <v>109</v>
      </c>
      <c r="AT9" s="58" t="s">
        <v>110</v>
      </c>
      <c r="AU9" s="59" t="s">
        <v>111</v>
      </c>
      <c r="AV9" s="60" t="s">
        <v>112</v>
      </c>
      <c r="AW9" s="58" t="s">
        <v>113</v>
      </c>
      <c r="AX9" s="57" t="s">
        <v>114</v>
      </c>
      <c r="AY9" s="58" t="s">
        <v>115</v>
      </c>
      <c r="AZ9" s="57" t="s">
        <v>116</v>
      </c>
      <c r="BA9" s="57" t="s">
        <v>117</v>
      </c>
      <c r="BB9" s="58" t="s">
        <v>118</v>
      </c>
      <c r="BC9" s="57" t="s">
        <v>119</v>
      </c>
      <c r="BD9" s="58" t="s">
        <v>120</v>
      </c>
      <c r="BE9" s="58" t="s">
        <v>121</v>
      </c>
      <c r="BF9" s="57" t="s">
        <v>122</v>
      </c>
      <c r="BG9" s="58" t="s">
        <v>123</v>
      </c>
      <c r="BH9" s="57" t="s">
        <v>124</v>
      </c>
      <c r="BI9" s="61" t="s">
        <v>125</v>
      </c>
    </row>
    <row r="10" spans="1:61" s="17" customFormat="1" ht="18.75" customHeight="1">
      <c r="A10" s="62" t="s">
        <v>126</v>
      </c>
      <c r="B10" s="63" t="s">
        <v>127</v>
      </c>
      <c r="C10" s="64" t="s">
        <v>68</v>
      </c>
      <c r="D10" s="65">
        <v>9322108.4663047623</v>
      </c>
      <c r="E10" s="65">
        <v>14402.342823046527</v>
      </c>
      <c r="F10" s="65">
        <v>336.36217738746114</v>
      </c>
      <c r="G10" s="65">
        <v>2739.699076636914</v>
      </c>
      <c r="H10" s="65">
        <v>11292.449381218623</v>
      </c>
      <c r="I10" s="65">
        <v>24493766.697433025</v>
      </c>
      <c r="J10" s="65">
        <v>1835010.1556211421</v>
      </c>
      <c r="K10" s="65">
        <v>147789.591188316</v>
      </c>
      <c r="L10" s="65">
        <v>1345841.1757269325</v>
      </c>
      <c r="M10" s="65">
        <v>706249.66033906268</v>
      </c>
      <c r="N10" s="65">
        <v>829.3805073773915</v>
      </c>
      <c r="O10" s="65">
        <v>2649662.8513659346</v>
      </c>
      <c r="P10" s="65">
        <v>70124.059942320368</v>
      </c>
      <c r="Q10" s="65">
        <v>2391.2000062258476</v>
      </c>
      <c r="R10" s="65">
        <v>34259.569815366638</v>
      </c>
      <c r="S10" s="65">
        <v>1711.210419219572</v>
      </c>
      <c r="T10" s="65">
        <v>533.17496608686838</v>
      </c>
      <c r="U10" s="65">
        <v>908.9651597106938</v>
      </c>
      <c r="V10" s="65">
        <v>5982.3918079694349</v>
      </c>
      <c r="W10" s="65">
        <v>1270.4616769445952</v>
      </c>
      <c r="X10" s="65">
        <v>39.720751683641254</v>
      </c>
      <c r="Y10" s="65">
        <v>41657.041015463503</v>
      </c>
      <c r="Z10" s="65">
        <v>135.47762494328225</v>
      </c>
      <c r="AA10" s="65">
        <v>525.62648365998598</v>
      </c>
      <c r="AB10" s="65">
        <v>6.0284814268439186</v>
      </c>
      <c r="AC10" s="65">
        <v>391.75840523456014</v>
      </c>
      <c r="AD10" s="65">
        <v>2353919.1397071988</v>
      </c>
      <c r="AE10" s="65">
        <v>6282.8423189568375</v>
      </c>
      <c r="AF10" s="65">
        <v>4330.3143403588219</v>
      </c>
      <c r="AG10" s="65">
        <v>2798272.5020760247</v>
      </c>
      <c r="AH10" s="65">
        <v>61620.177822679121</v>
      </c>
      <c r="AI10" s="65">
        <v>586.40429970412151</v>
      </c>
      <c r="AJ10" s="65">
        <v>6815.7499808016983</v>
      </c>
      <c r="AK10" s="65">
        <v>110866.36533602375</v>
      </c>
      <c r="AL10" s="65">
        <v>51774.030064557388</v>
      </c>
      <c r="AM10" s="65">
        <v>10008.117707672964</v>
      </c>
      <c r="AN10" s="65">
        <v>330401.31505140231</v>
      </c>
      <c r="AO10" s="65">
        <v>225472.67876069658</v>
      </c>
      <c r="AP10" s="65">
        <v>34325.743674474536</v>
      </c>
      <c r="AQ10" s="65">
        <v>14384.868169736228</v>
      </c>
      <c r="AR10" s="65">
        <v>93493.047953525267</v>
      </c>
      <c r="AS10" s="65">
        <v>0</v>
      </c>
      <c r="AT10" s="65">
        <f t="shared" ref="AT10:AT51" si="0">SUM(D10:AS10)</f>
        <v>46792518.815764911</v>
      </c>
      <c r="AU10" s="66">
        <v>6578336.6900713826</v>
      </c>
      <c r="AV10" s="66">
        <v>10863309.826589774</v>
      </c>
      <c r="AW10" s="66">
        <f t="shared" ref="AW10:AW51" si="1">AU10+AV10</f>
        <v>17441646.516661156</v>
      </c>
      <c r="AX10" s="65">
        <v>1206810.9814224048</v>
      </c>
      <c r="AY10" s="65">
        <f t="shared" ref="AY10:AY51" si="2">AW10+AX10</f>
        <v>18648457.498083562</v>
      </c>
      <c r="AZ10" s="65">
        <v>2627978.5</v>
      </c>
      <c r="BA10" s="65">
        <v>-670252.75963692821</v>
      </c>
      <c r="BB10" s="65">
        <f t="shared" ref="BB10:BB51" si="3">AZ10+BA10</f>
        <v>1957725.7403630717</v>
      </c>
      <c r="BC10" s="65">
        <v>78326.860961362981</v>
      </c>
      <c r="BD10" s="65">
        <v>3128787.8542281473</v>
      </c>
      <c r="BE10" s="65">
        <f t="shared" ref="BE10:BE51" si="4">AY10+BB10+BC10+BD10</f>
        <v>23813297.953636143</v>
      </c>
      <c r="BF10" s="65">
        <v>259216.96082761348</v>
      </c>
      <c r="BG10" s="65">
        <v>791099.80857344926</v>
      </c>
      <c r="BH10" s="65">
        <v>0</v>
      </c>
      <c r="BI10" s="67">
        <f t="shared" ref="BI10:BI51" si="5">AT10+BE10-BF10-BG10+BH10</f>
        <v>69555499.999999985</v>
      </c>
    </row>
    <row r="11" spans="1:61" s="17" customFormat="1" ht="18" customHeight="1">
      <c r="A11" s="68"/>
      <c r="B11" s="63" t="s">
        <v>10</v>
      </c>
      <c r="C11" s="64" t="s">
        <v>128</v>
      </c>
      <c r="D11" s="69">
        <v>14983.157473262254</v>
      </c>
      <c r="E11" s="69">
        <v>1237649.4171770262</v>
      </c>
      <c r="F11" s="69">
        <v>3809.5575005236074</v>
      </c>
      <c r="G11" s="69">
        <v>46863.255952244355</v>
      </c>
      <c r="H11" s="69">
        <v>68605.105098362197</v>
      </c>
      <c r="I11" s="69">
        <v>218621.20402406907</v>
      </c>
      <c r="J11" s="69">
        <v>20921.127991572623</v>
      </c>
      <c r="K11" s="69">
        <v>16377.069094360242</v>
      </c>
      <c r="L11" s="69">
        <v>6886.8561759156355</v>
      </c>
      <c r="M11" s="69">
        <v>91980.436262527684</v>
      </c>
      <c r="N11" s="69">
        <v>842105.59271835326</v>
      </c>
      <c r="O11" s="69">
        <v>814066.63382127311</v>
      </c>
      <c r="P11" s="69">
        <v>1701259.3095198357</v>
      </c>
      <c r="Q11" s="69">
        <v>789065.50238439196</v>
      </c>
      <c r="R11" s="69">
        <v>40999.101838069248</v>
      </c>
      <c r="S11" s="69">
        <v>14571.713413158959</v>
      </c>
      <c r="T11" s="69">
        <v>20151.588725072987</v>
      </c>
      <c r="U11" s="69">
        <v>33284.807073345939</v>
      </c>
      <c r="V11" s="69">
        <v>11417.560283780311</v>
      </c>
      <c r="W11" s="69">
        <v>7.3112585749021193</v>
      </c>
      <c r="X11" s="69">
        <v>5.0842199463288208E-11</v>
      </c>
      <c r="Y11" s="69">
        <v>3874.9832389309058</v>
      </c>
      <c r="Z11" s="69">
        <v>2.1156242663693968E-8</v>
      </c>
      <c r="AA11" s="69">
        <v>3515756.5814707642</v>
      </c>
      <c r="AB11" s="69">
        <v>112791.5754100097</v>
      </c>
      <c r="AC11" s="69">
        <v>2264.4733169566812</v>
      </c>
      <c r="AD11" s="69">
        <v>246177.02969953782</v>
      </c>
      <c r="AE11" s="69">
        <v>0</v>
      </c>
      <c r="AF11" s="69">
        <v>359.08948332432783</v>
      </c>
      <c r="AG11" s="69">
        <v>1531.2866190102604</v>
      </c>
      <c r="AH11" s="69">
        <v>0</v>
      </c>
      <c r="AI11" s="69">
        <v>0</v>
      </c>
      <c r="AJ11" s="69">
        <v>1930.4534181832842</v>
      </c>
      <c r="AK11" s="69">
        <v>1.2558556092806867</v>
      </c>
      <c r="AL11" s="69">
        <v>0</v>
      </c>
      <c r="AM11" s="69">
        <v>0</v>
      </c>
      <c r="AN11" s="69">
        <v>0</v>
      </c>
      <c r="AO11" s="69">
        <v>23601.732928492969</v>
      </c>
      <c r="AP11" s="69">
        <v>0</v>
      </c>
      <c r="AQ11" s="69">
        <v>3173.573806884544</v>
      </c>
      <c r="AR11" s="69">
        <v>0</v>
      </c>
      <c r="AS11" s="69">
        <v>13523.177729076966</v>
      </c>
      <c r="AT11" s="69">
        <f t="shared" si="0"/>
        <v>9918611.5207625218</v>
      </c>
      <c r="AU11" s="70">
        <v>0</v>
      </c>
      <c r="AV11" s="70">
        <v>0</v>
      </c>
      <c r="AW11" s="70">
        <f t="shared" si="1"/>
        <v>0</v>
      </c>
      <c r="AX11" s="69">
        <v>0</v>
      </c>
      <c r="AY11" s="69">
        <f t="shared" si="2"/>
        <v>0</v>
      </c>
      <c r="AZ11" s="69">
        <v>0</v>
      </c>
      <c r="BA11" s="69">
        <v>486.730161915</v>
      </c>
      <c r="BB11" s="69">
        <f t="shared" si="3"/>
        <v>486.730161915</v>
      </c>
      <c r="BC11" s="69">
        <v>12.075242682256858</v>
      </c>
      <c r="BD11" s="69">
        <v>4548.9409940599608</v>
      </c>
      <c r="BE11" s="69">
        <f t="shared" si="4"/>
        <v>5047.7463986572175</v>
      </c>
      <c r="BF11" s="69">
        <v>40124.327368674167</v>
      </c>
      <c r="BG11" s="69">
        <v>2259098.446804977</v>
      </c>
      <c r="BH11" s="69">
        <v>0</v>
      </c>
      <c r="BI11" s="71">
        <f t="shared" si="5"/>
        <v>7624436.4929875275</v>
      </c>
    </row>
    <row r="12" spans="1:61" s="17" customFormat="1" ht="18" customHeight="1">
      <c r="A12" s="68"/>
      <c r="B12" s="63" t="s">
        <v>129</v>
      </c>
      <c r="C12" s="64" t="s">
        <v>130</v>
      </c>
      <c r="D12" s="69">
        <v>0.81417322052567087</v>
      </c>
      <c r="E12" s="69">
        <v>4353.105311703267</v>
      </c>
      <c r="F12" s="69">
        <v>45483.843154267364</v>
      </c>
      <c r="G12" s="69">
        <v>0</v>
      </c>
      <c r="H12" s="69">
        <v>5895.481148369543</v>
      </c>
      <c r="I12" s="69">
        <v>52176.976112773584</v>
      </c>
      <c r="J12" s="69">
        <v>8184.9080056487337</v>
      </c>
      <c r="K12" s="69">
        <v>11111.924045320744</v>
      </c>
      <c r="L12" s="69">
        <v>5249.7647276076505</v>
      </c>
      <c r="M12" s="69">
        <v>17947.152082441975</v>
      </c>
      <c r="N12" s="69">
        <v>4962599.7352147531</v>
      </c>
      <c r="O12" s="69">
        <v>684230.67516806722</v>
      </c>
      <c r="P12" s="69">
        <v>118959.49887719205</v>
      </c>
      <c r="Q12" s="69">
        <v>31663.969357880924</v>
      </c>
      <c r="R12" s="69">
        <v>37186.408841299453</v>
      </c>
      <c r="S12" s="69">
        <v>26815.571034699587</v>
      </c>
      <c r="T12" s="69">
        <v>21506.782517389493</v>
      </c>
      <c r="U12" s="69">
        <v>40816.01457710009</v>
      </c>
      <c r="V12" s="69">
        <v>29089.808597070776</v>
      </c>
      <c r="W12" s="69">
        <v>2186.5150051863102</v>
      </c>
      <c r="X12" s="69">
        <v>261.97767133538423</v>
      </c>
      <c r="Y12" s="69">
        <v>462.07119348384907</v>
      </c>
      <c r="Z12" s="69">
        <v>135.12165038557933</v>
      </c>
      <c r="AA12" s="69">
        <v>294818.14476497751</v>
      </c>
      <c r="AB12" s="69">
        <v>1798864.965278947</v>
      </c>
      <c r="AC12" s="69">
        <v>0</v>
      </c>
      <c r="AD12" s="69">
        <v>490.0883665772626</v>
      </c>
      <c r="AE12" s="69">
        <v>0</v>
      </c>
      <c r="AF12" s="69">
        <v>10.684646761456063</v>
      </c>
      <c r="AG12" s="69">
        <v>0</v>
      </c>
      <c r="AH12" s="69">
        <v>0</v>
      </c>
      <c r="AI12" s="69">
        <v>0</v>
      </c>
      <c r="AJ12" s="69">
        <v>0</v>
      </c>
      <c r="AK12" s="69">
        <v>0</v>
      </c>
      <c r="AL12" s="69">
        <v>0</v>
      </c>
      <c r="AM12" s="69">
        <v>0</v>
      </c>
      <c r="AN12" s="69">
        <v>0</v>
      </c>
      <c r="AO12" s="69">
        <v>0</v>
      </c>
      <c r="AP12" s="69">
        <v>0</v>
      </c>
      <c r="AQ12" s="69">
        <v>366.41705129783759</v>
      </c>
      <c r="AR12" s="69">
        <v>0</v>
      </c>
      <c r="AS12" s="69">
        <v>15.613699914322627</v>
      </c>
      <c r="AT12" s="69">
        <f t="shared" si="0"/>
        <v>8200884.0322756721</v>
      </c>
      <c r="AU12" s="70">
        <v>0</v>
      </c>
      <c r="AV12" s="70">
        <v>0</v>
      </c>
      <c r="AW12" s="70">
        <f t="shared" si="1"/>
        <v>0</v>
      </c>
      <c r="AX12" s="69">
        <v>0</v>
      </c>
      <c r="AY12" s="69">
        <f t="shared" si="2"/>
        <v>0</v>
      </c>
      <c r="AZ12" s="69">
        <v>0</v>
      </c>
      <c r="BA12" s="69">
        <v>407.76229459340999</v>
      </c>
      <c r="BB12" s="69">
        <f t="shared" si="3"/>
        <v>407.76229459340999</v>
      </c>
      <c r="BC12" s="69">
        <v>0</v>
      </c>
      <c r="BD12" s="69">
        <v>0</v>
      </c>
      <c r="BE12" s="69">
        <f t="shared" si="4"/>
        <v>407.76229459340999</v>
      </c>
      <c r="BF12" s="69">
        <v>0.11343108203025969</v>
      </c>
      <c r="BG12" s="69">
        <v>2388005.3610333651</v>
      </c>
      <c r="BH12" s="69">
        <v>0</v>
      </c>
      <c r="BI12" s="71">
        <f t="shared" si="5"/>
        <v>5813286.3201058181</v>
      </c>
    </row>
    <row r="13" spans="1:61" s="17" customFormat="1" ht="18" customHeight="1">
      <c r="A13" s="68"/>
      <c r="B13" s="63" t="s">
        <v>131</v>
      </c>
      <c r="C13" s="64" t="s">
        <v>71</v>
      </c>
      <c r="D13" s="69">
        <v>0</v>
      </c>
      <c r="E13" s="69">
        <v>1576.7911287897741</v>
      </c>
      <c r="F13" s="69">
        <v>0</v>
      </c>
      <c r="G13" s="69">
        <v>1361489.0498300993</v>
      </c>
      <c r="H13" s="69">
        <v>3182.9352966101142</v>
      </c>
      <c r="I13" s="69">
        <v>0.36606888686296435</v>
      </c>
      <c r="J13" s="69">
        <v>0</v>
      </c>
      <c r="K13" s="69">
        <v>0</v>
      </c>
      <c r="L13" s="69">
        <v>0</v>
      </c>
      <c r="M13" s="69">
        <v>106.78405600415215</v>
      </c>
      <c r="N13" s="69">
        <v>7640.4296814166746</v>
      </c>
      <c r="O13" s="69">
        <v>319093.63576657925</v>
      </c>
      <c r="P13" s="69">
        <v>87075.224632740385</v>
      </c>
      <c r="Q13" s="69">
        <v>6134187.4875932802</v>
      </c>
      <c r="R13" s="69">
        <v>286450.83183287823</v>
      </c>
      <c r="S13" s="69">
        <v>0</v>
      </c>
      <c r="T13" s="69">
        <v>11971.626842069913</v>
      </c>
      <c r="U13" s="69">
        <v>5014.4032876413867</v>
      </c>
      <c r="V13" s="69">
        <v>26425.448850028759</v>
      </c>
      <c r="W13" s="69">
        <v>37.962539989138733</v>
      </c>
      <c r="X13" s="69">
        <v>0</v>
      </c>
      <c r="Y13" s="69">
        <v>9.3090810153956784</v>
      </c>
      <c r="Z13" s="69">
        <v>0</v>
      </c>
      <c r="AA13" s="69">
        <v>255702.05693129121</v>
      </c>
      <c r="AB13" s="69">
        <v>0</v>
      </c>
      <c r="AC13" s="69">
        <v>0</v>
      </c>
      <c r="AD13" s="69">
        <v>0</v>
      </c>
      <c r="AE13" s="69">
        <v>0</v>
      </c>
      <c r="AF13" s="69">
        <v>0.33498871996997703</v>
      </c>
      <c r="AG13" s="69">
        <v>12.248773178926488</v>
      </c>
      <c r="AH13" s="69">
        <v>0</v>
      </c>
      <c r="AI13" s="69">
        <v>0</v>
      </c>
      <c r="AJ13" s="69">
        <v>0</v>
      </c>
      <c r="AK13" s="69">
        <v>0</v>
      </c>
      <c r="AL13" s="69">
        <v>0</v>
      </c>
      <c r="AM13" s="69">
        <v>0</v>
      </c>
      <c r="AN13" s="69">
        <v>0</v>
      </c>
      <c r="AO13" s="69">
        <v>0</v>
      </c>
      <c r="AP13" s="69">
        <v>0</v>
      </c>
      <c r="AQ13" s="69">
        <v>0</v>
      </c>
      <c r="AR13" s="69">
        <v>0</v>
      </c>
      <c r="AS13" s="69">
        <v>0</v>
      </c>
      <c r="AT13" s="69">
        <f t="shared" si="0"/>
        <v>8499976.9271812215</v>
      </c>
      <c r="AU13" s="70">
        <v>0</v>
      </c>
      <c r="AV13" s="70">
        <v>0</v>
      </c>
      <c r="AW13" s="70">
        <f t="shared" si="1"/>
        <v>0</v>
      </c>
      <c r="AX13" s="69">
        <v>0</v>
      </c>
      <c r="AY13" s="69">
        <f t="shared" si="2"/>
        <v>0</v>
      </c>
      <c r="AZ13" s="69">
        <v>0</v>
      </c>
      <c r="BA13" s="69">
        <v>-47521.761694330271</v>
      </c>
      <c r="BB13" s="69">
        <f t="shared" si="3"/>
        <v>-47521.761694330271</v>
      </c>
      <c r="BC13" s="69">
        <v>803.22369690802736</v>
      </c>
      <c r="BD13" s="69">
        <v>53320.111677502995</v>
      </c>
      <c r="BE13" s="69">
        <f t="shared" si="4"/>
        <v>6601.5736800807499</v>
      </c>
      <c r="BF13" s="69">
        <v>312105.72957769205</v>
      </c>
      <c r="BG13" s="69">
        <v>1407725.9189579831</v>
      </c>
      <c r="BH13" s="69">
        <v>0</v>
      </c>
      <c r="BI13" s="71">
        <f t="shared" si="5"/>
        <v>6786746.8523256266</v>
      </c>
    </row>
    <row r="14" spans="1:61" s="17" customFormat="1" ht="18" customHeight="1">
      <c r="A14" s="68"/>
      <c r="B14" s="63" t="s">
        <v>132</v>
      </c>
      <c r="C14" s="64" t="s">
        <v>72</v>
      </c>
      <c r="D14" s="69">
        <v>92.347151892280735</v>
      </c>
      <c r="E14" s="69">
        <v>521314.71290557622</v>
      </c>
      <c r="F14" s="69">
        <v>1397762.8135251834</v>
      </c>
      <c r="G14" s="69">
        <v>146009.9350554719</v>
      </c>
      <c r="H14" s="69">
        <v>297461.91475530609</v>
      </c>
      <c r="I14" s="69">
        <v>17988.53053908623</v>
      </c>
      <c r="J14" s="69">
        <v>6.3007041379513566</v>
      </c>
      <c r="K14" s="69">
        <v>7.1207983815170826</v>
      </c>
      <c r="L14" s="69">
        <v>26.928260441569432</v>
      </c>
      <c r="M14" s="69">
        <v>9444.3814452991537</v>
      </c>
      <c r="N14" s="69">
        <v>606.40313672388265</v>
      </c>
      <c r="O14" s="69">
        <v>406815.75991528173</v>
      </c>
      <c r="P14" s="69">
        <v>2360453.9404802159</v>
      </c>
      <c r="Q14" s="69">
        <v>29651.525428623459</v>
      </c>
      <c r="R14" s="69">
        <v>17350.229812378111</v>
      </c>
      <c r="S14" s="69">
        <v>14272.916085166084</v>
      </c>
      <c r="T14" s="69">
        <v>10671.804706294373</v>
      </c>
      <c r="U14" s="69">
        <v>4513.77901886974</v>
      </c>
      <c r="V14" s="69">
        <v>720.31030297513473</v>
      </c>
      <c r="W14" s="69">
        <v>696.79989726418955</v>
      </c>
      <c r="X14" s="69">
        <v>0.66564579952103098</v>
      </c>
      <c r="Y14" s="69">
        <v>0</v>
      </c>
      <c r="Z14" s="69">
        <v>0.50652628222020146</v>
      </c>
      <c r="AA14" s="69">
        <v>22091.797982458647</v>
      </c>
      <c r="AB14" s="69">
        <v>6.2760689885962888</v>
      </c>
      <c r="AC14" s="69">
        <v>278.07380427970224</v>
      </c>
      <c r="AD14" s="69">
        <v>1276331.1542669574</v>
      </c>
      <c r="AE14" s="69">
        <v>0.25810822838012892</v>
      </c>
      <c r="AF14" s="69">
        <v>701.9112290761866</v>
      </c>
      <c r="AG14" s="69">
        <v>33.125375654021397</v>
      </c>
      <c r="AH14" s="69">
        <v>0</v>
      </c>
      <c r="AI14" s="69">
        <v>107.29218861244117</v>
      </c>
      <c r="AJ14" s="69">
        <v>41.332842844462583</v>
      </c>
      <c r="AK14" s="69">
        <v>25.216745016347968</v>
      </c>
      <c r="AL14" s="69">
        <v>0</v>
      </c>
      <c r="AM14" s="69">
        <v>13.194868977319942</v>
      </c>
      <c r="AN14" s="69">
        <v>84.103295436013866</v>
      </c>
      <c r="AO14" s="69">
        <v>174.65969729078753</v>
      </c>
      <c r="AP14" s="69">
        <v>0</v>
      </c>
      <c r="AQ14" s="69">
        <v>0</v>
      </c>
      <c r="AR14" s="69">
        <v>11.507768131257697</v>
      </c>
      <c r="AS14" s="69">
        <v>0</v>
      </c>
      <c r="AT14" s="69">
        <f t="shared" si="0"/>
        <v>6535769.5303386003</v>
      </c>
      <c r="AU14" s="70">
        <v>0</v>
      </c>
      <c r="AV14" s="70">
        <v>0</v>
      </c>
      <c r="AW14" s="70">
        <f t="shared" si="1"/>
        <v>0</v>
      </c>
      <c r="AX14" s="69">
        <v>0</v>
      </c>
      <c r="AY14" s="69">
        <f t="shared" si="2"/>
        <v>0</v>
      </c>
      <c r="AZ14" s="69">
        <v>0</v>
      </c>
      <c r="BA14" s="69">
        <v>18636.893004849397</v>
      </c>
      <c r="BB14" s="69">
        <f t="shared" si="3"/>
        <v>18636.893004849397</v>
      </c>
      <c r="BC14" s="69">
        <v>4137.0024452275902</v>
      </c>
      <c r="BD14" s="69">
        <v>4136.4483804837428</v>
      </c>
      <c r="BE14" s="69">
        <f t="shared" si="4"/>
        <v>26910.343830560731</v>
      </c>
      <c r="BF14" s="69">
        <v>158940.50532329676</v>
      </c>
      <c r="BG14" s="69">
        <v>675722.21824312187</v>
      </c>
      <c r="BH14" s="69">
        <v>0</v>
      </c>
      <c r="BI14" s="71">
        <f t="shared" si="5"/>
        <v>5728017.1506027421</v>
      </c>
    </row>
    <row r="15" spans="1:61" s="17" customFormat="1" ht="18" customHeight="1">
      <c r="A15" s="68"/>
      <c r="B15" s="63" t="s">
        <v>133</v>
      </c>
      <c r="C15" s="64" t="s">
        <v>73</v>
      </c>
      <c r="D15" s="69">
        <v>5961377.7852512095</v>
      </c>
      <c r="E15" s="69">
        <v>14072.955613233928</v>
      </c>
      <c r="F15" s="69">
        <v>6156.7967480218376</v>
      </c>
      <c r="G15" s="69">
        <v>28308.88403975105</v>
      </c>
      <c r="H15" s="69">
        <v>25334.304186423731</v>
      </c>
      <c r="I15" s="69">
        <v>14794344.343895623</v>
      </c>
      <c r="J15" s="69">
        <v>21783.901258874233</v>
      </c>
      <c r="K15" s="69">
        <v>169023.91941010248</v>
      </c>
      <c r="L15" s="69">
        <v>5766.1507194743899</v>
      </c>
      <c r="M15" s="69">
        <v>84984.868950795746</v>
      </c>
      <c r="N15" s="69">
        <v>15702.446046785864</v>
      </c>
      <c r="O15" s="69">
        <v>1077381.3833904981</v>
      </c>
      <c r="P15" s="69">
        <v>104942.61226767693</v>
      </c>
      <c r="Q15" s="69">
        <v>41759.971171591038</v>
      </c>
      <c r="R15" s="69">
        <v>15328.175842821298</v>
      </c>
      <c r="S15" s="69">
        <v>65502.858648653855</v>
      </c>
      <c r="T15" s="69">
        <v>34865.193515919484</v>
      </c>
      <c r="U15" s="69">
        <v>30469.490460466714</v>
      </c>
      <c r="V15" s="69">
        <v>46683.377854327679</v>
      </c>
      <c r="W15" s="69">
        <v>116613.42209145012</v>
      </c>
      <c r="X15" s="69">
        <v>2258.8158074325725</v>
      </c>
      <c r="Y15" s="69">
        <v>5390.7540956355961</v>
      </c>
      <c r="Z15" s="69">
        <v>327.21396892349355</v>
      </c>
      <c r="AA15" s="69">
        <v>19597.478733589873</v>
      </c>
      <c r="AB15" s="69">
        <v>6340.3758288776316</v>
      </c>
      <c r="AC15" s="69">
        <v>19270.169127189591</v>
      </c>
      <c r="AD15" s="69">
        <v>420652.24551080493</v>
      </c>
      <c r="AE15" s="69">
        <v>102970.08608853159</v>
      </c>
      <c r="AF15" s="69">
        <v>303170.47447198268</v>
      </c>
      <c r="AG15" s="69">
        <v>11242209.925910097</v>
      </c>
      <c r="AH15" s="69">
        <v>412292.16249716358</v>
      </c>
      <c r="AI15" s="69">
        <v>156048.43259728872</v>
      </c>
      <c r="AJ15" s="69">
        <v>222058.3959845535</v>
      </c>
      <c r="AK15" s="69">
        <v>126319.72651785951</v>
      </c>
      <c r="AL15" s="69">
        <v>69836.264843552432</v>
      </c>
      <c r="AM15" s="69">
        <v>72072.87977240402</v>
      </c>
      <c r="AN15" s="69">
        <v>14041.786616750433</v>
      </c>
      <c r="AO15" s="69">
        <v>415518.52754363441</v>
      </c>
      <c r="AP15" s="69">
        <v>238718.9472338302</v>
      </c>
      <c r="AQ15" s="69">
        <v>90690.837846975322</v>
      </c>
      <c r="AR15" s="69">
        <v>1495208.2752528875</v>
      </c>
      <c r="AS15" s="69">
        <v>263547.30909781356</v>
      </c>
      <c r="AT15" s="69">
        <f t="shared" si="0"/>
        <v>38358943.926711462</v>
      </c>
      <c r="AU15" s="70">
        <v>9643817.2847213186</v>
      </c>
      <c r="AV15" s="70">
        <v>13965338.841942983</v>
      </c>
      <c r="AW15" s="70">
        <f t="shared" si="1"/>
        <v>23609156.126664303</v>
      </c>
      <c r="AX15" s="69">
        <v>0</v>
      </c>
      <c r="AY15" s="69">
        <f t="shared" si="2"/>
        <v>23609156.126664303</v>
      </c>
      <c r="AZ15" s="69">
        <v>0</v>
      </c>
      <c r="BA15" s="69">
        <v>448212.61694439512</v>
      </c>
      <c r="BB15" s="69">
        <f t="shared" si="3"/>
        <v>448212.61694439512</v>
      </c>
      <c r="BC15" s="69">
        <v>278722.7483034741</v>
      </c>
      <c r="BD15" s="69">
        <v>22665769.739902008</v>
      </c>
      <c r="BE15" s="69">
        <f t="shared" si="4"/>
        <v>47001861.231814176</v>
      </c>
      <c r="BF15" s="69">
        <v>207104.66063376999</v>
      </c>
      <c r="BG15" s="69">
        <v>7780051.1438296698</v>
      </c>
      <c r="BH15" s="69">
        <v>0</v>
      </c>
      <c r="BI15" s="71">
        <f t="shared" si="5"/>
        <v>77373649.3540622</v>
      </c>
    </row>
    <row r="16" spans="1:61" s="17" customFormat="1" ht="18" customHeight="1">
      <c r="A16" s="68"/>
      <c r="B16" s="63" t="s">
        <v>134</v>
      </c>
      <c r="C16" s="64" t="s">
        <v>74</v>
      </c>
      <c r="D16" s="69">
        <v>253.59169551240029</v>
      </c>
      <c r="E16" s="69">
        <v>1613.080347464426</v>
      </c>
      <c r="F16" s="69">
        <v>2694.1851577428934</v>
      </c>
      <c r="G16" s="69">
        <v>1621.4219069889432</v>
      </c>
      <c r="H16" s="69">
        <v>22422.742042056329</v>
      </c>
      <c r="I16" s="69">
        <v>387347.87939868274</v>
      </c>
      <c r="J16" s="69">
        <v>3156896.1855735127</v>
      </c>
      <c r="K16" s="69">
        <v>1891875.120850825</v>
      </c>
      <c r="L16" s="69">
        <v>257728.20005679585</v>
      </c>
      <c r="M16" s="69">
        <v>295778.43109988555</v>
      </c>
      <c r="N16" s="69">
        <v>500.36223456834318</v>
      </c>
      <c r="O16" s="69">
        <v>182864.88447094749</v>
      </c>
      <c r="P16" s="69">
        <v>71431.390458672453</v>
      </c>
      <c r="Q16" s="69">
        <v>4320.4208181658214</v>
      </c>
      <c r="R16" s="69">
        <v>106822.34710815951</v>
      </c>
      <c r="S16" s="69">
        <v>11633.705367055501</v>
      </c>
      <c r="T16" s="69">
        <v>11916.031003046643</v>
      </c>
      <c r="U16" s="69">
        <v>62043.775633963356</v>
      </c>
      <c r="V16" s="69">
        <v>25438.645390864083</v>
      </c>
      <c r="W16" s="69">
        <v>68066.851615545689</v>
      </c>
      <c r="X16" s="69">
        <v>417.18997288004027</v>
      </c>
      <c r="Y16" s="69">
        <v>67286.156902020375</v>
      </c>
      <c r="Z16" s="69">
        <v>740.34297856973103</v>
      </c>
      <c r="AA16" s="69">
        <v>2206.5726505122275</v>
      </c>
      <c r="AB16" s="69">
        <v>340.39797770576598</v>
      </c>
      <c r="AC16" s="69">
        <v>221.4656999082994</v>
      </c>
      <c r="AD16" s="69">
        <v>18419.775286537741</v>
      </c>
      <c r="AE16" s="69">
        <v>21476.590605138888</v>
      </c>
      <c r="AF16" s="69">
        <v>38502.598310186215</v>
      </c>
      <c r="AG16" s="69">
        <v>113840.9405721409</v>
      </c>
      <c r="AH16" s="69">
        <v>4585.9416169239339</v>
      </c>
      <c r="AI16" s="69">
        <v>213.91559642344765</v>
      </c>
      <c r="AJ16" s="69">
        <v>228.6313917002426</v>
      </c>
      <c r="AK16" s="69">
        <v>17767.072058657483</v>
      </c>
      <c r="AL16" s="69">
        <v>41976.005582088372</v>
      </c>
      <c r="AM16" s="69">
        <v>19.227000135257519</v>
      </c>
      <c r="AN16" s="69">
        <v>1864.4088041105219</v>
      </c>
      <c r="AO16" s="69">
        <v>109851.00946531596</v>
      </c>
      <c r="AP16" s="69">
        <v>52903.305680244455</v>
      </c>
      <c r="AQ16" s="69">
        <v>156937.59285162171</v>
      </c>
      <c r="AR16" s="69">
        <v>58548.972121639817</v>
      </c>
      <c r="AS16" s="69">
        <v>50053.475547287446</v>
      </c>
      <c r="AT16" s="69">
        <f t="shared" si="0"/>
        <v>7321670.8409022056</v>
      </c>
      <c r="AU16" s="70">
        <v>390846.51004260598</v>
      </c>
      <c r="AV16" s="70">
        <v>638116.26822522096</v>
      </c>
      <c r="AW16" s="70">
        <f t="shared" si="1"/>
        <v>1028962.7782678269</v>
      </c>
      <c r="AX16" s="69">
        <v>0</v>
      </c>
      <c r="AY16" s="69">
        <f t="shared" si="2"/>
        <v>1028962.7782678269</v>
      </c>
      <c r="AZ16" s="69">
        <v>0</v>
      </c>
      <c r="BA16" s="69">
        <v>32359.682849856061</v>
      </c>
      <c r="BB16" s="69">
        <f t="shared" si="3"/>
        <v>32359.682849856061</v>
      </c>
      <c r="BC16" s="69">
        <v>401904.7723473325</v>
      </c>
      <c r="BD16" s="69">
        <v>1814766.4473309179</v>
      </c>
      <c r="BE16" s="69">
        <f t="shared" si="4"/>
        <v>3277993.6807959331</v>
      </c>
      <c r="BF16" s="69">
        <v>24234.850918953998</v>
      </c>
      <c r="BG16" s="69">
        <v>1514342.3412719253</v>
      </c>
      <c r="BH16" s="69">
        <v>0</v>
      </c>
      <c r="BI16" s="71">
        <f t="shared" si="5"/>
        <v>9061087.3295072597</v>
      </c>
    </row>
    <row r="17" spans="1:61" s="17" customFormat="1" ht="18" customHeight="1">
      <c r="A17" s="68"/>
      <c r="B17" s="63" t="s">
        <v>135</v>
      </c>
      <c r="C17" s="64" t="s">
        <v>136</v>
      </c>
      <c r="D17" s="69">
        <v>21848.32394078924</v>
      </c>
      <c r="E17" s="69">
        <v>55349.690818997682</v>
      </c>
      <c r="F17" s="69">
        <v>5797.3475622526003</v>
      </c>
      <c r="G17" s="69">
        <v>5693.590843500162</v>
      </c>
      <c r="H17" s="69">
        <v>54943.574004317365</v>
      </c>
      <c r="I17" s="69">
        <v>117187.40977878899</v>
      </c>
      <c r="J17" s="69">
        <v>8973.4065619931989</v>
      </c>
      <c r="K17" s="69">
        <v>984021.25060457666</v>
      </c>
      <c r="L17" s="69">
        <v>263891.0217476011</v>
      </c>
      <c r="M17" s="69">
        <v>20941.018971842648</v>
      </c>
      <c r="N17" s="69">
        <v>9215.1718453711765</v>
      </c>
      <c r="O17" s="69">
        <v>53967.381964535401</v>
      </c>
      <c r="P17" s="69">
        <v>160330.43096181643</v>
      </c>
      <c r="Q17" s="69">
        <v>21361.298994724511</v>
      </c>
      <c r="R17" s="69">
        <v>32192.138624091393</v>
      </c>
      <c r="S17" s="69">
        <v>31098.73957052052</v>
      </c>
      <c r="T17" s="69">
        <v>23461.756826736648</v>
      </c>
      <c r="U17" s="69">
        <v>194263.94613732075</v>
      </c>
      <c r="V17" s="69">
        <v>19079.973357222334</v>
      </c>
      <c r="W17" s="69">
        <v>9757.0144460680804</v>
      </c>
      <c r="X17" s="69">
        <v>1516.2058794233105</v>
      </c>
      <c r="Y17" s="69">
        <v>11214.846058800536</v>
      </c>
      <c r="Z17" s="69">
        <v>3026.0601323328201</v>
      </c>
      <c r="AA17" s="69">
        <v>24678.905222405188</v>
      </c>
      <c r="AB17" s="69">
        <v>18468.077741578898</v>
      </c>
      <c r="AC17" s="69">
        <v>8807.4048162177605</v>
      </c>
      <c r="AD17" s="69">
        <v>308714.51735667326</v>
      </c>
      <c r="AE17" s="69">
        <v>162488.45089303597</v>
      </c>
      <c r="AF17" s="69">
        <v>73144.536826897354</v>
      </c>
      <c r="AG17" s="69">
        <v>123674.98636833832</v>
      </c>
      <c r="AH17" s="69">
        <v>98684.178044806817</v>
      </c>
      <c r="AI17" s="69">
        <v>246227.77515692255</v>
      </c>
      <c r="AJ17" s="69">
        <v>43040.071741206717</v>
      </c>
      <c r="AK17" s="69">
        <v>248886.33409545387</v>
      </c>
      <c r="AL17" s="69">
        <v>31131.198075825367</v>
      </c>
      <c r="AM17" s="69">
        <v>10678.44976398853</v>
      </c>
      <c r="AN17" s="69">
        <v>8368.9098247848178</v>
      </c>
      <c r="AO17" s="69">
        <v>122510.02485387903</v>
      </c>
      <c r="AP17" s="69">
        <v>38012.55818837761</v>
      </c>
      <c r="AQ17" s="69">
        <v>86545.893672184538</v>
      </c>
      <c r="AR17" s="69">
        <v>288713.79484041466</v>
      </c>
      <c r="AS17" s="69">
        <v>409570.84495799564</v>
      </c>
      <c r="AT17" s="69">
        <f t="shared" si="0"/>
        <v>4461478.5120746093</v>
      </c>
      <c r="AU17" s="70">
        <v>1542886.8806376255</v>
      </c>
      <c r="AV17" s="70">
        <v>3784526.1073683882</v>
      </c>
      <c r="AW17" s="70">
        <f t="shared" si="1"/>
        <v>5327412.9880060134</v>
      </c>
      <c r="AX17" s="69">
        <v>0</v>
      </c>
      <c r="AY17" s="69">
        <f t="shared" si="2"/>
        <v>5327412.9880060134</v>
      </c>
      <c r="AZ17" s="69">
        <v>0</v>
      </c>
      <c r="BA17" s="69">
        <v>34362.104086162697</v>
      </c>
      <c r="BB17" s="69">
        <f t="shared" si="3"/>
        <v>34362.104086162697</v>
      </c>
      <c r="BC17" s="69">
        <v>832113.86236858286</v>
      </c>
      <c r="BD17" s="69">
        <v>21365.830975520264</v>
      </c>
      <c r="BE17" s="69">
        <f t="shared" si="4"/>
        <v>6215254.7854362791</v>
      </c>
      <c r="BF17" s="69">
        <v>43497.219390068101</v>
      </c>
      <c r="BG17" s="69">
        <v>4654884.566514886</v>
      </c>
      <c r="BH17" s="69">
        <v>0</v>
      </c>
      <c r="BI17" s="71">
        <f t="shared" si="5"/>
        <v>5978351.5116059342</v>
      </c>
    </row>
    <row r="18" spans="1:61" s="17" customFormat="1" ht="18" customHeight="1">
      <c r="A18" s="68"/>
      <c r="B18" s="63" t="s">
        <v>137</v>
      </c>
      <c r="C18" s="64" t="s">
        <v>76</v>
      </c>
      <c r="D18" s="69">
        <v>19618.879879735658</v>
      </c>
      <c r="E18" s="69">
        <v>132138.47537828234</v>
      </c>
      <c r="F18" s="69">
        <v>10526.987575541134</v>
      </c>
      <c r="G18" s="69">
        <v>20138.811807959271</v>
      </c>
      <c r="H18" s="69">
        <v>13368.720115034768</v>
      </c>
      <c r="I18" s="69">
        <v>79739.177489208101</v>
      </c>
      <c r="J18" s="69">
        <v>2523.2764491384396</v>
      </c>
      <c r="K18" s="69">
        <v>8660.5734266976069</v>
      </c>
      <c r="L18" s="69">
        <v>3315144.9020246239</v>
      </c>
      <c r="M18" s="69">
        <v>113707.07809718847</v>
      </c>
      <c r="N18" s="69">
        <v>1086.3302207081081</v>
      </c>
      <c r="O18" s="69">
        <v>85493.975136563109</v>
      </c>
      <c r="P18" s="69">
        <v>124943.26296364043</v>
      </c>
      <c r="Q18" s="69">
        <v>5746.0694825818109</v>
      </c>
      <c r="R18" s="69">
        <v>88595.495582021453</v>
      </c>
      <c r="S18" s="69">
        <v>28812.316096205388</v>
      </c>
      <c r="T18" s="69">
        <v>24133.481650605227</v>
      </c>
      <c r="U18" s="69">
        <v>363326.17794753256</v>
      </c>
      <c r="V18" s="69">
        <v>20478.350171120124</v>
      </c>
      <c r="W18" s="69">
        <v>136121.82149322689</v>
      </c>
      <c r="X18" s="69">
        <v>2452.3249714378571</v>
      </c>
      <c r="Y18" s="69">
        <v>8322.993333747796</v>
      </c>
      <c r="Z18" s="69">
        <v>1947.8581922615472</v>
      </c>
      <c r="AA18" s="69">
        <v>3428.3033418394898</v>
      </c>
      <c r="AB18" s="69">
        <v>448.43871779242744</v>
      </c>
      <c r="AC18" s="69">
        <v>238.26552062227978</v>
      </c>
      <c r="AD18" s="69">
        <v>1862029.6990617085</v>
      </c>
      <c r="AE18" s="69">
        <v>99225.027674560595</v>
      </c>
      <c r="AF18" s="69">
        <v>12328.801755803703</v>
      </c>
      <c r="AG18" s="69">
        <v>17914.691566489772</v>
      </c>
      <c r="AH18" s="69">
        <v>99380.833968900362</v>
      </c>
      <c r="AI18" s="69">
        <v>42734.043104772572</v>
      </c>
      <c r="AJ18" s="69">
        <v>45738.015976362418</v>
      </c>
      <c r="AK18" s="69">
        <v>224964.16264932911</v>
      </c>
      <c r="AL18" s="69">
        <v>8192.5463109271404</v>
      </c>
      <c r="AM18" s="69">
        <v>40227.474980002517</v>
      </c>
      <c r="AN18" s="69">
        <v>3512.0689985299132</v>
      </c>
      <c r="AO18" s="69">
        <v>69075.842219656653</v>
      </c>
      <c r="AP18" s="69">
        <v>19260.338804026545</v>
      </c>
      <c r="AQ18" s="69">
        <v>3729.7032985730693</v>
      </c>
      <c r="AR18" s="69">
        <v>21379.432816056593</v>
      </c>
      <c r="AS18" s="69">
        <v>316920.806437372</v>
      </c>
      <c r="AT18" s="69">
        <f t="shared" si="0"/>
        <v>7497755.8366883853</v>
      </c>
      <c r="AU18" s="70">
        <v>552065.34318006888</v>
      </c>
      <c r="AV18" s="70">
        <v>1004086.434960628</v>
      </c>
      <c r="AW18" s="70">
        <f t="shared" si="1"/>
        <v>1556151.7781406969</v>
      </c>
      <c r="AX18" s="69">
        <v>0</v>
      </c>
      <c r="AY18" s="69">
        <f t="shared" si="2"/>
        <v>1556151.7781406969</v>
      </c>
      <c r="AZ18" s="69">
        <v>1504090.6865998271</v>
      </c>
      <c r="BA18" s="69">
        <v>63275.702868966458</v>
      </c>
      <c r="BB18" s="69">
        <f t="shared" si="3"/>
        <v>1567366.3894687935</v>
      </c>
      <c r="BC18" s="69">
        <v>112504.83452113756</v>
      </c>
      <c r="BD18" s="69">
        <v>1990935.4091288962</v>
      </c>
      <c r="BE18" s="69">
        <f t="shared" si="4"/>
        <v>5226958.4112595245</v>
      </c>
      <c r="BF18" s="69">
        <v>67351.151448903256</v>
      </c>
      <c r="BG18" s="69">
        <v>1894490.4494914184</v>
      </c>
      <c r="BH18" s="69">
        <v>0</v>
      </c>
      <c r="BI18" s="71">
        <f t="shared" si="5"/>
        <v>10762872.647007586</v>
      </c>
    </row>
    <row r="19" spans="1:61" s="17" customFormat="1" ht="18" customHeight="1">
      <c r="A19" s="68"/>
      <c r="B19" s="63" t="s">
        <v>138</v>
      </c>
      <c r="C19" s="64" t="s">
        <v>77</v>
      </c>
      <c r="D19" s="69">
        <v>36870.456521079832</v>
      </c>
      <c r="E19" s="69">
        <v>10513.947130257862</v>
      </c>
      <c r="F19" s="69">
        <v>1548.8933726822945</v>
      </c>
      <c r="G19" s="69">
        <v>8522.065096407905</v>
      </c>
      <c r="H19" s="69">
        <v>34641.777065946997</v>
      </c>
      <c r="I19" s="69">
        <v>1509615.8913242386</v>
      </c>
      <c r="J19" s="69">
        <v>15419.468638335025</v>
      </c>
      <c r="K19" s="69">
        <v>42754.044853886502</v>
      </c>
      <c r="L19" s="69">
        <v>120705.39475931213</v>
      </c>
      <c r="M19" s="69">
        <v>3903854.441083739</v>
      </c>
      <c r="N19" s="69">
        <v>3694.9713636324332</v>
      </c>
      <c r="O19" s="69">
        <v>469815.44855699677</v>
      </c>
      <c r="P19" s="69">
        <v>528593.86862038274</v>
      </c>
      <c r="Q19" s="69">
        <v>28062.36417695276</v>
      </c>
      <c r="R19" s="69">
        <v>104418.97699541987</v>
      </c>
      <c r="S19" s="69">
        <v>69421.936581614689</v>
      </c>
      <c r="T19" s="69">
        <v>41203.29751427882</v>
      </c>
      <c r="U19" s="69">
        <v>68394.375529013705</v>
      </c>
      <c r="V19" s="69">
        <v>101720.69538421469</v>
      </c>
      <c r="W19" s="69">
        <v>276065.06718418561</v>
      </c>
      <c r="X19" s="69">
        <v>5070.7256927746794</v>
      </c>
      <c r="Y19" s="69">
        <v>15051.173410077618</v>
      </c>
      <c r="Z19" s="69">
        <v>810.2799118586147</v>
      </c>
      <c r="AA19" s="69">
        <v>55443.504842005983</v>
      </c>
      <c r="AB19" s="69">
        <v>880.56658502500431</v>
      </c>
      <c r="AC19" s="69">
        <v>1447.1658628487469</v>
      </c>
      <c r="AD19" s="69">
        <v>300807.84157841478</v>
      </c>
      <c r="AE19" s="69">
        <v>382466.04424085293</v>
      </c>
      <c r="AF19" s="69">
        <v>87972.700424738141</v>
      </c>
      <c r="AG19" s="69">
        <v>170436.17731808982</v>
      </c>
      <c r="AH19" s="69">
        <v>376548.66146734497</v>
      </c>
      <c r="AI19" s="69">
        <v>1436965.7368966497</v>
      </c>
      <c r="AJ19" s="69">
        <v>118742.39366163404</v>
      </c>
      <c r="AK19" s="69">
        <v>1188130.8603039035</v>
      </c>
      <c r="AL19" s="69">
        <v>31735.452208742619</v>
      </c>
      <c r="AM19" s="69">
        <v>128527.14803613783</v>
      </c>
      <c r="AN19" s="69">
        <v>21896.513870457668</v>
      </c>
      <c r="AO19" s="69">
        <v>150399.42093798571</v>
      </c>
      <c r="AP19" s="69">
        <v>388090.37306392158</v>
      </c>
      <c r="AQ19" s="69">
        <v>65089.406065209616</v>
      </c>
      <c r="AR19" s="69">
        <v>832655.73892050935</v>
      </c>
      <c r="AS19" s="69">
        <v>562565.92418873007</v>
      </c>
      <c r="AT19" s="69">
        <f t="shared" si="0"/>
        <v>13697571.191240488</v>
      </c>
      <c r="AU19" s="70">
        <v>453503.24872779939</v>
      </c>
      <c r="AV19" s="70">
        <v>908604.48112643464</v>
      </c>
      <c r="AW19" s="70">
        <f t="shared" si="1"/>
        <v>1362107.729854234</v>
      </c>
      <c r="AX19" s="69">
        <v>0</v>
      </c>
      <c r="AY19" s="69">
        <f t="shared" si="2"/>
        <v>1362107.729854234</v>
      </c>
      <c r="AZ19" s="69">
        <v>118983.15404030803</v>
      </c>
      <c r="BA19" s="69">
        <v>245841.41471501708</v>
      </c>
      <c r="BB19" s="69">
        <f t="shared" si="3"/>
        <v>364824.5687553251</v>
      </c>
      <c r="BC19" s="69">
        <v>441517.15497786633</v>
      </c>
      <c r="BD19" s="69">
        <v>909548.33144631796</v>
      </c>
      <c r="BE19" s="69">
        <f t="shared" si="4"/>
        <v>3077997.7850337434</v>
      </c>
      <c r="BF19" s="69">
        <v>272792.48401835148</v>
      </c>
      <c r="BG19" s="69">
        <v>4405337.4486363055</v>
      </c>
      <c r="BH19" s="69">
        <v>0</v>
      </c>
      <c r="BI19" s="71">
        <f t="shared" si="5"/>
        <v>12097439.043619573</v>
      </c>
    </row>
    <row r="20" spans="1:61" s="17" customFormat="1" ht="18" customHeight="1">
      <c r="A20" s="68"/>
      <c r="B20" s="63" t="s">
        <v>139</v>
      </c>
      <c r="C20" s="64" t="s">
        <v>78</v>
      </c>
      <c r="D20" s="69">
        <v>191640.67948362866</v>
      </c>
      <c r="E20" s="69">
        <v>27330.029987707523</v>
      </c>
      <c r="F20" s="69">
        <v>15843.295420498627</v>
      </c>
      <c r="G20" s="69">
        <v>370645.7981821624</v>
      </c>
      <c r="H20" s="69">
        <v>383776.72973468382</v>
      </c>
      <c r="I20" s="69">
        <v>79651.720149704546</v>
      </c>
      <c r="J20" s="69">
        <v>14939.2556272395</v>
      </c>
      <c r="K20" s="69">
        <v>10105.237871137297</v>
      </c>
      <c r="L20" s="69">
        <v>43428.046135201963</v>
      </c>
      <c r="M20" s="69">
        <v>24101.216532189716</v>
      </c>
      <c r="N20" s="69">
        <v>748106.05631533929</v>
      </c>
      <c r="O20" s="69">
        <v>2053664.7956812987</v>
      </c>
      <c r="P20" s="69">
        <v>1051516.3382039876</v>
      </c>
      <c r="Q20" s="69">
        <v>1390289.0913370722</v>
      </c>
      <c r="R20" s="69">
        <v>199835.37931787147</v>
      </c>
      <c r="S20" s="69">
        <v>59961.338965451869</v>
      </c>
      <c r="T20" s="69">
        <v>54139.405562814063</v>
      </c>
      <c r="U20" s="69">
        <v>59384.019509938647</v>
      </c>
      <c r="V20" s="69">
        <v>22473.926129512205</v>
      </c>
      <c r="W20" s="69">
        <v>38205.038829634759</v>
      </c>
      <c r="X20" s="69">
        <v>5043.6603688728501</v>
      </c>
      <c r="Y20" s="69">
        <v>7035.9523234975404</v>
      </c>
      <c r="Z20" s="69">
        <v>2952.4873662478271</v>
      </c>
      <c r="AA20" s="69">
        <v>90947.99257025143</v>
      </c>
      <c r="AB20" s="69">
        <v>84593.271466423481</v>
      </c>
      <c r="AC20" s="69">
        <v>6755.7586417737939</v>
      </c>
      <c r="AD20" s="69">
        <v>1649097.949115565</v>
      </c>
      <c r="AE20" s="69">
        <v>200037.67681276283</v>
      </c>
      <c r="AF20" s="69">
        <v>2182455.4386100471</v>
      </c>
      <c r="AG20" s="69">
        <v>64719.684284725285</v>
      </c>
      <c r="AH20" s="69">
        <v>138059.69569155789</v>
      </c>
      <c r="AI20" s="69">
        <v>233898.11794698652</v>
      </c>
      <c r="AJ20" s="69">
        <v>28220.040882615282</v>
      </c>
      <c r="AK20" s="69">
        <v>414447.29595729196</v>
      </c>
      <c r="AL20" s="69">
        <v>15772.605881200201</v>
      </c>
      <c r="AM20" s="69">
        <v>122229.55520330531</v>
      </c>
      <c r="AN20" s="69">
        <v>30203.492272875999</v>
      </c>
      <c r="AO20" s="69">
        <v>93609.398371286778</v>
      </c>
      <c r="AP20" s="69">
        <v>47020.595969801041</v>
      </c>
      <c r="AQ20" s="69">
        <v>41852.446652519444</v>
      </c>
      <c r="AR20" s="69">
        <v>24779.377724903148</v>
      </c>
      <c r="AS20" s="69">
        <v>55724.631663281834</v>
      </c>
      <c r="AT20" s="69">
        <f t="shared" si="0"/>
        <v>12378494.524754867</v>
      </c>
      <c r="AU20" s="70">
        <v>1101681.3249366004</v>
      </c>
      <c r="AV20" s="70">
        <v>1663416.0973704443</v>
      </c>
      <c r="AW20" s="70">
        <f t="shared" si="1"/>
        <v>2765097.4223070447</v>
      </c>
      <c r="AX20" s="69">
        <v>0</v>
      </c>
      <c r="AY20" s="69">
        <f t="shared" si="2"/>
        <v>2765097.4223070447</v>
      </c>
      <c r="AZ20" s="69">
        <v>0</v>
      </c>
      <c r="BA20" s="69">
        <v>40148.47034561709</v>
      </c>
      <c r="BB20" s="69">
        <f t="shared" si="3"/>
        <v>40148.47034561709</v>
      </c>
      <c r="BC20" s="69">
        <v>21987.450251959966</v>
      </c>
      <c r="BD20" s="69">
        <v>73608.957794261252</v>
      </c>
      <c r="BE20" s="69">
        <f t="shared" si="4"/>
        <v>2900842.3006988834</v>
      </c>
      <c r="BF20" s="69">
        <v>8686.4498954784121</v>
      </c>
      <c r="BG20" s="69">
        <v>4794583.4552152297</v>
      </c>
      <c r="BH20" s="69">
        <v>0</v>
      </c>
      <c r="BI20" s="71">
        <f t="shared" si="5"/>
        <v>10476066.920343041</v>
      </c>
    </row>
    <row r="21" spans="1:61" s="17" customFormat="1" ht="18" customHeight="1">
      <c r="A21" s="68"/>
      <c r="B21" s="63" t="s">
        <v>140</v>
      </c>
      <c r="C21" s="64" t="s">
        <v>79</v>
      </c>
      <c r="D21" s="69">
        <v>5827875.5857837694</v>
      </c>
      <c r="E21" s="69">
        <v>133594.46080567609</v>
      </c>
      <c r="F21" s="69">
        <v>110718.83318269583</v>
      </c>
      <c r="G21" s="69">
        <v>336743.5381423845</v>
      </c>
      <c r="H21" s="69">
        <v>642483.99765449646</v>
      </c>
      <c r="I21" s="69">
        <v>1415589.2646159502</v>
      </c>
      <c r="J21" s="69">
        <v>1071105.1992908875</v>
      </c>
      <c r="K21" s="69">
        <v>557843.99062842177</v>
      </c>
      <c r="L21" s="69">
        <v>744693.11545209773</v>
      </c>
      <c r="M21" s="69">
        <v>1329891.9758360351</v>
      </c>
      <c r="N21" s="69">
        <v>292917.38425512187</v>
      </c>
      <c r="O21" s="69">
        <v>23326957.91604891</v>
      </c>
      <c r="P21" s="69">
        <v>2503138.0150708193</v>
      </c>
      <c r="Q21" s="69">
        <v>198695.93312825105</v>
      </c>
      <c r="R21" s="69">
        <v>587149.5419121657</v>
      </c>
      <c r="S21" s="69">
        <v>512101.64288044896</v>
      </c>
      <c r="T21" s="69">
        <v>585288.05010598456</v>
      </c>
      <c r="U21" s="69">
        <v>1484632.2442319826</v>
      </c>
      <c r="V21" s="69">
        <v>1144027.6564067532</v>
      </c>
      <c r="W21" s="69">
        <v>1787874.7016909935</v>
      </c>
      <c r="X21" s="69">
        <v>65597.610241857168</v>
      </c>
      <c r="Y21" s="69">
        <v>140674.66817628403</v>
      </c>
      <c r="Z21" s="69">
        <v>9775.6897848230892</v>
      </c>
      <c r="AA21" s="69">
        <v>68430.812009493937</v>
      </c>
      <c r="AB21" s="69">
        <v>1960.7380248432355</v>
      </c>
      <c r="AC21" s="69">
        <v>149552.22482400679</v>
      </c>
      <c r="AD21" s="69">
        <v>4014790.1354995137</v>
      </c>
      <c r="AE21" s="69">
        <v>146334.01563484533</v>
      </c>
      <c r="AF21" s="69">
        <v>269664.70595375728</v>
      </c>
      <c r="AG21" s="69">
        <v>231327.0262161342</v>
      </c>
      <c r="AH21" s="69">
        <v>193098.8348601895</v>
      </c>
      <c r="AI21" s="69">
        <v>7120.3268598030036</v>
      </c>
      <c r="AJ21" s="69">
        <v>34398.098744108691</v>
      </c>
      <c r="AK21" s="69">
        <v>170754.82274889539</v>
      </c>
      <c r="AL21" s="69">
        <v>382719.60879954568</v>
      </c>
      <c r="AM21" s="69">
        <v>156763.99552316777</v>
      </c>
      <c r="AN21" s="69">
        <v>172662.06944083259</v>
      </c>
      <c r="AO21" s="69">
        <v>1494200.1747785755</v>
      </c>
      <c r="AP21" s="69">
        <v>113146.4295726233</v>
      </c>
      <c r="AQ21" s="69">
        <v>5119718.6721120831</v>
      </c>
      <c r="AR21" s="69">
        <v>229597.65875820845</v>
      </c>
      <c r="AS21" s="69">
        <v>316736.6184620923</v>
      </c>
      <c r="AT21" s="69">
        <f t="shared" si="0"/>
        <v>58082347.984149538</v>
      </c>
      <c r="AU21" s="70">
        <v>2781247.4200452846</v>
      </c>
      <c r="AV21" s="70">
        <v>3833469.3956997395</v>
      </c>
      <c r="AW21" s="70">
        <f t="shared" si="1"/>
        <v>6614716.815745024</v>
      </c>
      <c r="AX21" s="69">
        <v>0</v>
      </c>
      <c r="AY21" s="69">
        <f t="shared" si="2"/>
        <v>6614716.815745024</v>
      </c>
      <c r="AZ21" s="69">
        <v>0</v>
      </c>
      <c r="BA21" s="69">
        <v>605465.88032308116</v>
      </c>
      <c r="BB21" s="69">
        <f t="shared" si="3"/>
        <v>605465.88032308116</v>
      </c>
      <c r="BC21" s="69">
        <v>1932783.5005080351</v>
      </c>
      <c r="BD21" s="69">
        <v>1269975.0948380351</v>
      </c>
      <c r="BE21" s="69">
        <f t="shared" si="4"/>
        <v>10422941.291414175</v>
      </c>
      <c r="BF21" s="69">
        <v>483230.05358416599</v>
      </c>
      <c r="BG21" s="69">
        <v>12590641.586557105</v>
      </c>
      <c r="BH21" s="69">
        <v>0</v>
      </c>
      <c r="BI21" s="71">
        <f t="shared" si="5"/>
        <v>55431417.635422438</v>
      </c>
    </row>
    <row r="22" spans="1:61" s="17" customFormat="1" ht="18" customHeight="1">
      <c r="A22" s="68"/>
      <c r="B22" s="63" t="s">
        <v>141</v>
      </c>
      <c r="C22" s="64" t="s">
        <v>80</v>
      </c>
      <c r="D22" s="69">
        <v>13250.177760731896</v>
      </c>
      <c r="E22" s="69">
        <v>21339.330533758959</v>
      </c>
      <c r="F22" s="69">
        <v>1910.7162616117507</v>
      </c>
      <c r="G22" s="69">
        <v>59693.39222752607</v>
      </c>
      <c r="H22" s="69">
        <v>180715.12702113661</v>
      </c>
      <c r="I22" s="69">
        <v>1147036.7090431002</v>
      </c>
      <c r="J22" s="69">
        <v>2852.6881865285213</v>
      </c>
      <c r="K22" s="69">
        <v>3201.9783630314619</v>
      </c>
      <c r="L22" s="69">
        <v>114070.74237531987</v>
      </c>
      <c r="M22" s="69">
        <v>74645.7545503047</v>
      </c>
      <c r="N22" s="69">
        <v>95923.40063211869</v>
      </c>
      <c r="O22" s="69">
        <v>338686.06639725191</v>
      </c>
      <c r="P22" s="69">
        <v>8087793.121256046</v>
      </c>
      <c r="Q22" s="69">
        <v>365979.01575817948</v>
      </c>
      <c r="R22" s="69">
        <v>131552.64127463402</v>
      </c>
      <c r="S22" s="69">
        <v>139583.61620248912</v>
      </c>
      <c r="T22" s="69">
        <v>133157.80463798664</v>
      </c>
      <c r="U22" s="69">
        <v>255896.57901684032</v>
      </c>
      <c r="V22" s="69">
        <v>557632.4392157048</v>
      </c>
      <c r="W22" s="69">
        <v>503476.391838999</v>
      </c>
      <c r="X22" s="69">
        <v>46155.19176777629</v>
      </c>
      <c r="Y22" s="69">
        <v>4279.7674814402217</v>
      </c>
      <c r="Z22" s="69">
        <v>1341.1666836764869</v>
      </c>
      <c r="AA22" s="69">
        <v>12364.13804366214</v>
      </c>
      <c r="AB22" s="69">
        <v>84.256970677834587</v>
      </c>
      <c r="AC22" s="69">
        <v>525.92082772462777</v>
      </c>
      <c r="AD22" s="69">
        <v>23959273.640114285</v>
      </c>
      <c r="AE22" s="69">
        <v>1284.7235345758863</v>
      </c>
      <c r="AF22" s="69">
        <v>12355.493365715343</v>
      </c>
      <c r="AG22" s="69">
        <v>21745.494153369465</v>
      </c>
      <c r="AH22" s="69">
        <v>32596.545603506896</v>
      </c>
      <c r="AI22" s="69">
        <v>223.87239438320009</v>
      </c>
      <c r="AJ22" s="69">
        <v>1648.220502930556</v>
      </c>
      <c r="AK22" s="69">
        <v>282.64039790585696</v>
      </c>
      <c r="AL22" s="69">
        <v>0</v>
      </c>
      <c r="AM22" s="69">
        <v>10459.299967507717</v>
      </c>
      <c r="AN22" s="69">
        <v>2862.2032722738741</v>
      </c>
      <c r="AO22" s="69">
        <v>106.68955162772828</v>
      </c>
      <c r="AP22" s="69">
        <v>37416.77139850604</v>
      </c>
      <c r="AQ22" s="69">
        <v>9578.3448293217425</v>
      </c>
      <c r="AR22" s="69">
        <v>4956.2660441378557</v>
      </c>
      <c r="AS22" s="69">
        <v>24.692978278515938</v>
      </c>
      <c r="AT22" s="69">
        <f t="shared" si="0"/>
        <v>36387963.032436579</v>
      </c>
      <c r="AU22" s="70">
        <v>77124.228905352837</v>
      </c>
      <c r="AV22" s="70">
        <v>158424.29554967617</v>
      </c>
      <c r="AW22" s="70">
        <f t="shared" si="1"/>
        <v>235548.52445502899</v>
      </c>
      <c r="AX22" s="69">
        <v>0</v>
      </c>
      <c r="AY22" s="69">
        <f t="shared" si="2"/>
        <v>235548.52445502899</v>
      </c>
      <c r="AZ22" s="69">
        <v>0</v>
      </c>
      <c r="BA22" s="69">
        <v>45693.390081368954</v>
      </c>
      <c r="BB22" s="69">
        <f t="shared" si="3"/>
        <v>45693.390081368954</v>
      </c>
      <c r="BC22" s="69">
        <v>361486.23669407284</v>
      </c>
      <c r="BD22" s="69">
        <v>653870.70520793425</v>
      </c>
      <c r="BE22" s="69">
        <f t="shared" si="4"/>
        <v>1296598.8564384049</v>
      </c>
      <c r="BF22" s="69">
        <v>30787.938381670006</v>
      </c>
      <c r="BG22" s="69">
        <v>3091479.5994807337</v>
      </c>
      <c r="BH22" s="69">
        <v>0</v>
      </c>
      <c r="BI22" s="71">
        <f t="shared" si="5"/>
        <v>34562294.35101258</v>
      </c>
    </row>
    <row r="23" spans="1:61" s="17" customFormat="1" ht="18" customHeight="1">
      <c r="A23" s="68"/>
      <c r="B23" s="63" t="s">
        <v>142</v>
      </c>
      <c r="C23" s="64" t="s">
        <v>81</v>
      </c>
      <c r="D23" s="69">
        <v>15399.062030102858</v>
      </c>
      <c r="E23" s="69">
        <v>194737.01652023723</v>
      </c>
      <c r="F23" s="69">
        <v>51840.813888141238</v>
      </c>
      <c r="G23" s="69">
        <v>48507.932553050763</v>
      </c>
      <c r="H23" s="69">
        <v>204367.34582119944</v>
      </c>
      <c r="I23" s="69">
        <v>24427.214916247052</v>
      </c>
      <c r="J23" s="69">
        <v>3492.4680319722365</v>
      </c>
      <c r="K23" s="69">
        <v>5057.6692665963237</v>
      </c>
      <c r="L23" s="69">
        <v>172817.60499625953</v>
      </c>
      <c r="M23" s="69">
        <v>405347.71114042617</v>
      </c>
      <c r="N23" s="69">
        <v>4344.9143447697497</v>
      </c>
      <c r="O23" s="69">
        <v>316157.66185222438</v>
      </c>
      <c r="P23" s="69">
        <v>1039689.5122577891</v>
      </c>
      <c r="Q23" s="69">
        <v>8267092.7845178191</v>
      </c>
      <c r="R23" s="69">
        <v>5218106.1074896492</v>
      </c>
      <c r="S23" s="69">
        <v>3249825.7513754275</v>
      </c>
      <c r="T23" s="69">
        <v>1699697.5114191952</v>
      </c>
      <c r="U23" s="69">
        <v>4207983.6629045447</v>
      </c>
      <c r="V23" s="69">
        <v>4410222.9513335926</v>
      </c>
      <c r="W23" s="69">
        <v>782256.28828521119</v>
      </c>
      <c r="X23" s="69">
        <v>77167.643139812673</v>
      </c>
      <c r="Y23" s="69">
        <v>57213.916710582773</v>
      </c>
      <c r="Z23" s="69">
        <v>41463.279107571514</v>
      </c>
      <c r="AA23" s="69">
        <v>18169.466546458854</v>
      </c>
      <c r="AB23" s="69">
        <v>4972.6454917610181</v>
      </c>
      <c r="AC23" s="69">
        <v>1031.451825058864</v>
      </c>
      <c r="AD23" s="69">
        <v>13039105.224497162</v>
      </c>
      <c r="AE23" s="69">
        <v>1783.7039813801985</v>
      </c>
      <c r="AF23" s="69">
        <v>29953.542765571874</v>
      </c>
      <c r="AG23" s="69">
        <v>460.59518076335206</v>
      </c>
      <c r="AH23" s="69">
        <v>10.093109434602852</v>
      </c>
      <c r="AI23" s="69">
        <v>0</v>
      </c>
      <c r="AJ23" s="69">
        <v>128.89162755242285</v>
      </c>
      <c r="AK23" s="69">
        <v>56.073469899316223</v>
      </c>
      <c r="AL23" s="69">
        <v>0.32961121830985485</v>
      </c>
      <c r="AM23" s="69">
        <v>2.5896606077438835</v>
      </c>
      <c r="AN23" s="69">
        <v>852.35549030251639</v>
      </c>
      <c r="AO23" s="69">
        <v>1002.0393524500023</v>
      </c>
      <c r="AP23" s="69">
        <v>1.0852930400171064</v>
      </c>
      <c r="AQ23" s="69">
        <v>17.590184396877468</v>
      </c>
      <c r="AR23" s="69">
        <v>36.841555952209646</v>
      </c>
      <c r="AS23" s="69">
        <v>18.411703144919883</v>
      </c>
      <c r="AT23" s="69">
        <f t="shared" si="0"/>
        <v>43594819.755248576</v>
      </c>
      <c r="AU23" s="70">
        <v>0</v>
      </c>
      <c r="AV23" s="70">
        <v>0</v>
      </c>
      <c r="AW23" s="70">
        <f t="shared" si="1"/>
        <v>0</v>
      </c>
      <c r="AX23" s="69">
        <v>0</v>
      </c>
      <c r="AY23" s="69">
        <f t="shared" si="2"/>
        <v>0</v>
      </c>
      <c r="AZ23" s="69">
        <v>0</v>
      </c>
      <c r="BA23" s="69">
        <v>-53895.800480232254</v>
      </c>
      <c r="BB23" s="69">
        <f t="shared" si="3"/>
        <v>-53895.800480232254</v>
      </c>
      <c r="BC23" s="69">
        <v>474493.91309422906</v>
      </c>
      <c r="BD23" s="69">
        <v>276371.9367438833</v>
      </c>
      <c r="BE23" s="69">
        <f t="shared" si="4"/>
        <v>696970.04935788014</v>
      </c>
      <c r="BF23" s="69">
        <v>309092.44836621929</v>
      </c>
      <c r="BG23" s="69">
        <v>15297666.949067954</v>
      </c>
      <c r="BH23" s="69">
        <v>0</v>
      </c>
      <c r="BI23" s="71">
        <f t="shared" si="5"/>
        <v>28685030.407172289</v>
      </c>
    </row>
    <row r="24" spans="1:61" s="17" customFormat="1" ht="18" customHeight="1">
      <c r="A24" s="68"/>
      <c r="B24" s="72" t="s">
        <v>143</v>
      </c>
      <c r="C24" s="64">
        <v>15</v>
      </c>
      <c r="D24" s="69">
        <v>109358.46226606923</v>
      </c>
      <c r="E24" s="69">
        <v>286857.29002454958</v>
      </c>
      <c r="F24" s="69">
        <v>4435.9699522198907</v>
      </c>
      <c r="G24" s="69">
        <v>144401.31697060884</v>
      </c>
      <c r="H24" s="69">
        <v>172512.99216892413</v>
      </c>
      <c r="I24" s="69">
        <v>350285.62092340324</v>
      </c>
      <c r="J24" s="69">
        <v>22097.67946218924</v>
      </c>
      <c r="K24" s="69">
        <v>28148.409095822768</v>
      </c>
      <c r="L24" s="69">
        <v>283688.9042133711</v>
      </c>
      <c r="M24" s="69">
        <v>115933.38808909597</v>
      </c>
      <c r="N24" s="69">
        <v>7608.3839713860089</v>
      </c>
      <c r="O24" s="69">
        <v>361390.52336460172</v>
      </c>
      <c r="P24" s="69">
        <v>944684.08578575787</v>
      </c>
      <c r="Q24" s="69">
        <v>25738.216147159779</v>
      </c>
      <c r="R24" s="69">
        <v>2282401.9985915138</v>
      </c>
      <c r="S24" s="69">
        <v>1035240.8158552665</v>
      </c>
      <c r="T24" s="69">
        <v>717318.0839978084</v>
      </c>
      <c r="U24" s="69">
        <v>885769.44402013719</v>
      </c>
      <c r="V24" s="69">
        <v>607152.80576538364</v>
      </c>
      <c r="W24" s="69">
        <v>569293.22390558175</v>
      </c>
      <c r="X24" s="69">
        <v>45340.464444819656</v>
      </c>
      <c r="Y24" s="69">
        <v>20766.515869111532</v>
      </c>
      <c r="Z24" s="69">
        <v>26840.924711758023</v>
      </c>
      <c r="AA24" s="69">
        <v>45085.0721020032</v>
      </c>
      <c r="AB24" s="69">
        <v>356.10680926567073</v>
      </c>
      <c r="AC24" s="69">
        <v>47462.78122345743</v>
      </c>
      <c r="AD24" s="69">
        <v>5519854.1522308607</v>
      </c>
      <c r="AE24" s="69">
        <v>18161.220907510429</v>
      </c>
      <c r="AF24" s="69">
        <v>85744.640355509851</v>
      </c>
      <c r="AG24" s="69">
        <v>23984.258277081019</v>
      </c>
      <c r="AH24" s="69">
        <v>41721.942292630862</v>
      </c>
      <c r="AI24" s="69">
        <v>930.17963325426683</v>
      </c>
      <c r="AJ24" s="69">
        <v>127608.60310474063</v>
      </c>
      <c r="AK24" s="69">
        <v>228725.06613712281</v>
      </c>
      <c r="AL24" s="69">
        <v>105264.99658800935</v>
      </c>
      <c r="AM24" s="69">
        <v>139963.23435779195</v>
      </c>
      <c r="AN24" s="69">
        <v>25073.355330108272</v>
      </c>
      <c r="AO24" s="69">
        <v>235608.45609681355</v>
      </c>
      <c r="AP24" s="69">
        <v>33921.688181422505</v>
      </c>
      <c r="AQ24" s="69">
        <v>1612.2525708961518</v>
      </c>
      <c r="AR24" s="69">
        <v>30044.776362205266</v>
      </c>
      <c r="AS24" s="69">
        <v>27.190986889900991</v>
      </c>
      <c r="AT24" s="69">
        <f t="shared" si="0"/>
        <v>15758415.493144112</v>
      </c>
      <c r="AU24" s="70">
        <v>125486.72249691485</v>
      </c>
      <c r="AV24" s="70">
        <v>162794.9092789914</v>
      </c>
      <c r="AW24" s="70">
        <f t="shared" si="1"/>
        <v>288281.63177590625</v>
      </c>
      <c r="AX24" s="69">
        <v>0</v>
      </c>
      <c r="AY24" s="69">
        <f t="shared" si="2"/>
        <v>288281.63177590625</v>
      </c>
      <c r="AZ24" s="69">
        <v>1140165.6816182113</v>
      </c>
      <c r="BA24" s="69">
        <v>158233.68297818344</v>
      </c>
      <c r="BB24" s="69">
        <f t="shared" si="3"/>
        <v>1298399.3645963948</v>
      </c>
      <c r="BC24" s="69">
        <v>469546.88558934745</v>
      </c>
      <c r="BD24" s="69">
        <v>27597.043802148059</v>
      </c>
      <c r="BE24" s="69">
        <f t="shared" si="4"/>
        <v>2083824.9257637965</v>
      </c>
      <c r="BF24" s="69">
        <v>164156.5695231081</v>
      </c>
      <c r="BG24" s="69">
        <v>1455659.9971883968</v>
      </c>
      <c r="BH24" s="69">
        <v>0</v>
      </c>
      <c r="BI24" s="71">
        <f t="shared" si="5"/>
        <v>16222423.852196403</v>
      </c>
    </row>
    <row r="25" spans="1:61" s="17" customFormat="1" ht="18" customHeight="1">
      <c r="A25" s="68"/>
      <c r="B25" s="63" t="s">
        <v>144</v>
      </c>
      <c r="C25" s="64" t="s">
        <v>83</v>
      </c>
      <c r="D25" s="69">
        <v>24467.841724248719</v>
      </c>
      <c r="E25" s="69">
        <v>331095.90752837865</v>
      </c>
      <c r="F25" s="69">
        <v>47671.023874466613</v>
      </c>
      <c r="G25" s="69">
        <v>157922.82724803736</v>
      </c>
      <c r="H25" s="69">
        <v>148615.00569600257</v>
      </c>
      <c r="I25" s="69">
        <v>192601.3076962624</v>
      </c>
      <c r="J25" s="69">
        <v>22832.07591896411</v>
      </c>
      <c r="K25" s="69">
        <v>18241.703900586039</v>
      </c>
      <c r="L25" s="69">
        <v>95372.368498986878</v>
      </c>
      <c r="M25" s="69">
        <v>71791.318284495588</v>
      </c>
      <c r="N25" s="69">
        <v>55477.74568732339</v>
      </c>
      <c r="O25" s="69">
        <v>315114.40533427405</v>
      </c>
      <c r="P25" s="69">
        <v>674664.70729697344</v>
      </c>
      <c r="Q25" s="69">
        <v>307094.46672408434</v>
      </c>
      <c r="R25" s="69">
        <v>425654.91833129933</v>
      </c>
      <c r="S25" s="69">
        <v>5860870.3523145225</v>
      </c>
      <c r="T25" s="69">
        <v>2198717.3354081712</v>
      </c>
      <c r="U25" s="69">
        <v>1887355.4810107385</v>
      </c>
      <c r="V25" s="69">
        <v>416336.09981905558</v>
      </c>
      <c r="W25" s="69">
        <v>125677.46130613088</v>
      </c>
      <c r="X25" s="69">
        <v>43317.030462687733</v>
      </c>
      <c r="Y25" s="69">
        <v>19042.925820005748</v>
      </c>
      <c r="Z25" s="69">
        <v>20987.578194415568</v>
      </c>
      <c r="AA25" s="69">
        <v>161500.94479651481</v>
      </c>
      <c r="AB25" s="69">
        <v>2273.3603198969495</v>
      </c>
      <c r="AC25" s="69">
        <v>3857.3970698087905</v>
      </c>
      <c r="AD25" s="69">
        <v>1216119.0264655268</v>
      </c>
      <c r="AE25" s="69">
        <v>19790.02472374737</v>
      </c>
      <c r="AF25" s="69">
        <v>374950.73259336816</v>
      </c>
      <c r="AG25" s="69">
        <v>35647.872134682242</v>
      </c>
      <c r="AH25" s="69">
        <v>53901.897428009615</v>
      </c>
      <c r="AI25" s="69">
        <v>12971.085449241069</v>
      </c>
      <c r="AJ25" s="69">
        <v>7477.5985397494778</v>
      </c>
      <c r="AK25" s="69">
        <v>9718.4019451156091</v>
      </c>
      <c r="AL25" s="69">
        <v>101.66032782085864</v>
      </c>
      <c r="AM25" s="69">
        <v>43642.658314261302</v>
      </c>
      <c r="AN25" s="69">
        <v>161.13098529497773</v>
      </c>
      <c r="AO25" s="69">
        <v>4974.9199098160134</v>
      </c>
      <c r="AP25" s="69">
        <v>35924.094649829407</v>
      </c>
      <c r="AQ25" s="69">
        <v>3636.0345145647916</v>
      </c>
      <c r="AR25" s="69">
        <v>74954.518567375577</v>
      </c>
      <c r="AS25" s="69">
        <v>4630.2387681334949</v>
      </c>
      <c r="AT25" s="69">
        <f t="shared" si="0"/>
        <v>15527155.485582871</v>
      </c>
      <c r="AU25" s="70">
        <v>6297.4426242094933</v>
      </c>
      <c r="AV25" s="70">
        <v>35830.846173133832</v>
      </c>
      <c r="AW25" s="70">
        <f t="shared" si="1"/>
        <v>42128.288797343324</v>
      </c>
      <c r="AX25" s="69">
        <v>0</v>
      </c>
      <c r="AY25" s="69">
        <f t="shared" si="2"/>
        <v>42128.288797343324</v>
      </c>
      <c r="AZ25" s="69">
        <v>5963331.109886433</v>
      </c>
      <c r="BA25" s="69">
        <v>192215.3969816801</v>
      </c>
      <c r="BB25" s="69">
        <f t="shared" si="3"/>
        <v>6155546.5068681128</v>
      </c>
      <c r="BC25" s="69">
        <v>669760.8231905573</v>
      </c>
      <c r="BD25" s="69">
        <v>1901523.9681382556</v>
      </c>
      <c r="BE25" s="69">
        <f t="shared" si="4"/>
        <v>8768959.586994268</v>
      </c>
      <c r="BF25" s="69">
        <v>531026.57194045873</v>
      </c>
      <c r="BG25" s="69">
        <v>2481140.0466885497</v>
      </c>
      <c r="BH25" s="69">
        <v>0</v>
      </c>
      <c r="BI25" s="71">
        <f t="shared" si="5"/>
        <v>21283948.453948133</v>
      </c>
    </row>
    <row r="26" spans="1:61" s="17" customFormat="1" ht="18" customHeight="1">
      <c r="A26" s="68"/>
      <c r="B26" s="63" t="s">
        <v>145</v>
      </c>
      <c r="C26" s="64">
        <v>17</v>
      </c>
      <c r="D26" s="69">
        <v>443770.53574786865</v>
      </c>
      <c r="E26" s="69">
        <v>352091.32215017773</v>
      </c>
      <c r="F26" s="69">
        <v>189853.32494948202</v>
      </c>
      <c r="G26" s="69">
        <v>195310.53534204542</v>
      </c>
      <c r="H26" s="69">
        <v>487078.89883856947</v>
      </c>
      <c r="I26" s="69">
        <v>85226.163540110996</v>
      </c>
      <c r="J26" s="69">
        <v>25175.623779308564</v>
      </c>
      <c r="K26" s="69">
        <v>14979.187486326839</v>
      </c>
      <c r="L26" s="69">
        <v>4893.5043160553432</v>
      </c>
      <c r="M26" s="69">
        <v>124145.61012442638</v>
      </c>
      <c r="N26" s="69">
        <v>16379.622059277075</v>
      </c>
      <c r="O26" s="69">
        <v>136049.24862911712</v>
      </c>
      <c r="P26" s="69">
        <v>184504.34047367572</v>
      </c>
      <c r="Q26" s="69">
        <v>221580.77601406246</v>
      </c>
      <c r="R26" s="69">
        <v>190624.29611154442</v>
      </c>
      <c r="S26" s="69">
        <v>212280.41895942565</v>
      </c>
      <c r="T26" s="69">
        <v>2409950.7147234594</v>
      </c>
      <c r="U26" s="69">
        <v>45211.47941735194</v>
      </c>
      <c r="V26" s="69">
        <v>150796.4275246168</v>
      </c>
      <c r="W26" s="69">
        <v>822688.65737628238</v>
      </c>
      <c r="X26" s="69">
        <v>28792.444876059562</v>
      </c>
      <c r="Y26" s="69">
        <v>2893.2704797382139</v>
      </c>
      <c r="Z26" s="69">
        <v>6055.7775697362113</v>
      </c>
      <c r="AA26" s="69">
        <v>23376.60319822243</v>
      </c>
      <c r="AB26" s="69">
        <v>4948.9278572707362</v>
      </c>
      <c r="AC26" s="69">
        <v>6662.1732336012719</v>
      </c>
      <c r="AD26" s="69">
        <v>696358.55600464786</v>
      </c>
      <c r="AE26" s="69">
        <v>132.45684839921995</v>
      </c>
      <c r="AF26" s="69">
        <v>38510.50912551512</v>
      </c>
      <c r="AG26" s="69">
        <v>7057.3081360157557</v>
      </c>
      <c r="AH26" s="69">
        <v>21123.870042801351</v>
      </c>
      <c r="AI26" s="69">
        <v>125747.58448343229</v>
      </c>
      <c r="AJ26" s="69">
        <v>6156.991101751416</v>
      </c>
      <c r="AK26" s="69">
        <v>22572.707589423262</v>
      </c>
      <c r="AL26" s="69">
        <v>6.4886000133894646</v>
      </c>
      <c r="AM26" s="69">
        <v>217.17188558318475</v>
      </c>
      <c r="AN26" s="69">
        <v>38.885474982673159</v>
      </c>
      <c r="AO26" s="69">
        <v>28352.108964581465</v>
      </c>
      <c r="AP26" s="69">
        <v>6106.6083127680504</v>
      </c>
      <c r="AQ26" s="69">
        <v>551434.948615017</v>
      </c>
      <c r="AR26" s="69">
        <v>2453.1498206588608</v>
      </c>
      <c r="AS26" s="69">
        <v>0</v>
      </c>
      <c r="AT26" s="69">
        <f t="shared" si="0"/>
        <v>7891589.2297834046</v>
      </c>
      <c r="AU26" s="70">
        <v>6105.7172871489929</v>
      </c>
      <c r="AV26" s="70">
        <v>44586.564828727671</v>
      </c>
      <c r="AW26" s="70">
        <f t="shared" si="1"/>
        <v>50692.28211587666</v>
      </c>
      <c r="AX26" s="69">
        <v>0</v>
      </c>
      <c r="AY26" s="69">
        <f t="shared" si="2"/>
        <v>50692.28211587666</v>
      </c>
      <c r="AZ26" s="69">
        <v>8850643.2649004422</v>
      </c>
      <c r="BA26" s="69">
        <v>205392.00067024125</v>
      </c>
      <c r="BB26" s="69">
        <f t="shared" si="3"/>
        <v>9056035.2655706834</v>
      </c>
      <c r="BC26" s="69">
        <v>430286.89090215636</v>
      </c>
      <c r="BD26" s="69">
        <v>1310928.9579536058</v>
      </c>
      <c r="BE26" s="69">
        <f t="shared" si="4"/>
        <v>10847943.396542322</v>
      </c>
      <c r="BF26" s="69">
        <v>1519093.0758928172</v>
      </c>
      <c r="BG26" s="69">
        <v>1587203.0674835697</v>
      </c>
      <c r="BH26" s="69">
        <v>0</v>
      </c>
      <c r="BI26" s="71">
        <f t="shared" si="5"/>
        <v>15633236.482949339</v>
      </c>
    </row>
    <row r="27" spans="1:61" s="17" customFormat="1" ht="18" customHeight="1">
      <c r="A27" s="68"/>
      <c r="B27" s="63" t="s">
        <v>42</v>
      </c>
      <c r="C27" s="64" t="s">
        <v>85</v>
      </c>
      <c r="D27" s="69">
        <v>158264.33580893549</v>
      </c>
      <c r="E27" s="69">
        <v>6753.7442423852062</v>
      </c>
      <c r="F27" s="69">
        <v>3924.5434228457889</v>
      </c>
      <c r="G27" s="69">
        <v>6949.6215136392748</v>
      </c>
      <c r="H27" s="69">
        <v>49148.632456183441</v>
      </c>
      <c r="I27" s="69">
        <v>21351.188211455341</v>
      </c>
      <c r="J27" s="69">
        <v>2772.8867403918507</v>
      </c>
      <c r="K27" s="69">
        <v>1925.3923078576668</v>
      </c>
      <c r="L27" s="69">
        <v>5192.3107747155054</v>
      </c>
      <c r="M27" s="69">
        <v>7831.8806456100292</v>
      </c>
      <c r="N27" s="69">
        <v>1561.5088654761216</v>
      </c>
      <c r="O27" s="69">
        <v>14310.138234188662</v>
      </c>
      <c r="P27" s="69">
        <v>138466.26743762757</v>
      </c>
      <c r="Q27" s="69">
        <v>17432.13031586945</v>
      </c>
      <c r="R27" s="69">
        <v>35596.040305414797</v>
      </c>
      <c r="S27" s="69">
        <v>272618.80796263774</v>
      </c>
      <c r="T27" s="69">
        <v>397840.89077968913</v>
      </c>
      <c r="U27" s="69">
        <v>13466946.018147144</v>
      </c>
      <c r="V27" s="69">
        <v>22506.578833260559</v>
      </c>
      <c r="W27" s="69">
        <v>27012.745576223177</v>
      </c>
      <c r="X27" s="69">
        <v>7164.1602058621102</v>
      </c>
      <c r="Y27" s="69">
        <v>354.72354415435359</v>
      </c>
      <c r="Z27" s="69">
        <v>60761.066387202743</v>
      </c>
      <c r="AA27" s="69">
        <v>2507.1929195704247</v>
      </c>
      <c r="AB27" s="69">
        <v>489.3499133417327</v>
      </c>
      <c r="AC27" s="69">
        <v>355.00658761548431</v>
      </c>
      <c r="AD27" s="69">
        <v>326759.30157379201</v>
      </c>
      <c r="AE27" s="69">
        <v>29218.828824049477</v>
      </c>
      <c r="AF27" s="69">
        <v>1989601.9390545713</v>
      </c>
      <c r="AG27" s="69">
        <v>58064.738378126232</v>
      </c>
      <c r="AH27" s="69">
        <v>10210.709834283081</v>
      </c>
      <c r="AI27" s="69">
        <v>61072.318236434556</v>
      </c>
      <c r="AJ27" s="69">
        <v>2293.501686810444</v>
      </c>
      <c r="AK27" s="69">
        <v>365754.88356471597</v>
      </c>
      <c r="AL27" s="69">
        <v>12839.859929666904</v>
      </c>
      <c r="AM27" s="69">
        <v>64235.824879442647</v>
      </c>
      <c r="AN27" s="69">
        <v>56744.251097835266</v>
      </c>
      <c r="AO27" s="69">
        <v>873437.37432803004</v>
      </c>
      <c r="AP27" s="69">
        <v>6498.1756386324741</v>
      </c>
      <c r="AQ27" s="69">
        <v>17983.125927244968</v>
      </c>
      <c r="AR27" s="69">
        <v>8524.002632768259</v>
      </c>
      <c r="AS27" s="69">
        <v>120454.00174478248</v>
      </c>
      <c r="AT27" s="69">
        <f t="shared" si="0"/>
        <v>18733729.999470469</v>
      </c>
      <c r="AU27" s="70">
        <v>2062150.2639745516</v>
      </c>
      <c r="AV27" s="70">
        <v>4333949.1294847447</v>
      </c>
      <c r="AW27" s="70">
        <f t="shared" si="1"/>
        <v>6396099.3934592959</v>
      </c>
      <c r="AX27" s="69">
        <v>0</v>
      </c>
      <c r="AY27" s="69">
        <f t="shared" si="2"/>
        <v>6396099.3934592959</v>
      </c>
      <c r="AZ27" s="69">
        <v>12768747.069454376</v>
      </c>
      <c r="BA27" s="69">
        <v>554676.46784965589</v>
      </c>
      <c r="BB27" s="69">
        <f t="shared" si="3"/>
        <v>13323423.537304031</v>
      </c>
      <c r="BC27" s="69">
        <v>540423.11215635156</v>
      </c>
      <c r="BD27" s="69">
        <v>2771074.8805298316</v>
      </c>
      <c r="BE27" s="69">
        <f t="shared" si="4"/>
        <v>23031020.923449509</v>
      </c>
      <c r="BF27" s="69">
        <v>962217.30063576309</v>
      </c>
      <c r="BG27" s="69">
        <v>1338468.4392650411</v>
      </c>
      <c r="BH27" s="69">
        <v>0</v>
      </c>
      <c r="BI27" s="71">
        <f t="shared" si="5"/>
        <v>39464065.183019169</v>
      </c>
    </row>
    <row r="28" spans="1:61" s="17" customFormat="1" ht="18" customHeight="1">
      <c r="A28" s="68"/>
      <c r="B28" s="63" t="s">
        <v>43</v>
      </c>
      <c r="C28" s="64" t="s">
        <v>86</v>
      </c>
      <c r="D28" s="69">
        <v>5884.1264500922716</v>
      </c>
      <c r="E28" s="69">
        <v>68422.944136220482</v>
      </c>
      <c r="F28" s="69">
        <v>2937.4304205327408</v>
      </c>
      <c r="G28" s="69">
        <v>52592.187705944794</v>
      </c>
      <c r="H28" s="69">
        <v>58384.788723567268</v>
      </c>
      <c r="I28" s="69">
        <v>37093.590554498776</v>
      </c>
      <c r="J28" s="69">
        <v>1936.5594810320106</v>
      </c>
      <c r="K28" s="69">
        <v>2525.8775226952844</v>
      </c>
      <c r="L28" s="69">
        <v>3405.4549556064408</v>
      </c>
      <c r="M28" s="69">
        <v>9836.5714032055457</v>
      </c>
      <c r="N28" s="69">
        <v>2856.1157207533565</v>
      </c>
      <c r="O28" s="69">
        <v>54200.718900917505</v>
      </c>
      <c r="P28" s="69">
        <v>51947.06789114343</v>
      </c>
      <c r="Q28" s="69">
        <v>34547.745726435533</v>
      </c>
      <c r="R28" s="69">
        <v>21438.784646280801</v>
      </c>
      <c r="S28" s="69">
        <v>938752.49057286559</v>
      </c>
      <c r="T28" s="69">
        <v>614087.25280947599</v>
      </c>
      <c r="U28" s="69">
        <v>1518105.3975128001</v>
      </c>
      <c r="V28" s="69">
        <v>2426216.4368175496</v>
      </c>
      <c r="W28" s="69">
        <v>2221077.5090462286</v>
      </c>
      <c r="X28" s="69">
        <v>80727.25617865099</v>
      </c>
      <c r="Y28" s="69">
        <v>12181.943169035192</v>
      </c>
      <c r="Z28" s="69">
        <v>32176.906529783773</v>
      </c>
      <c r="AA28" s="69">
        <v>1221961.7729169969</v>
      </c>
      <c r="AB28" s="69">
        <v>1440.9424476767683</v>
      </c>
      <c r="AC28" s="69">
        <v>1546.780817235287</v>
      </c>
      <c r="AD28" s="69">
        <v>3808954.9440247011</v>
      </c>
      <c r="AE28" s="69">
        <v>376753.67036097829</v>
      </c>
      <c r="AF28" s="69">
        <v>31462.091442811983</v>
      </c>
      <c r="AG28" s="69">
        <v>15129.92039274851</v>
      </c>
      <c r="AH28" s="69">
        <v>891878.05952744512</v>
      </c>
      <c r="AI28" s="69">
        <v>6841.5880140983509</v>
      </c>
      <c r="AJ28" s="69">
        <v>10796.866756649873</v>
      </c>
      <c r="AK28" s="69">
        <v>296278.33264782839</v>
      </c>
      <c r="AL28" s="69">
        <v>68270.733873429199</v>
      </c>
      <c r="AM28" s="69">
        <v>145129.50166341796</v>
      </c>
      <c r="AN28" s="69">
        <v>36976.574708935506</v>
      </c>
      <c r="AO28" s="69">
        <v>216060.7791457696</v>
      </c>
      <c r="AP28" s="69">
        <v>91950.11551890921</v>
      </c>
      <c r="AQ28" s="69">
        <v>683.53452779762529</v>
      </c>
      <c r="AR28" s="69">
        <v>11000.484303291018</v>
      </c>
      <c r="AS28" s="69">
        <v>22098.997519072625</v>
      </c>
      <c r="AT28" s="69">
        <f t="shared" si="0"/>
        <v>15506550.847485108</v>
      </c>
      <c r="AU28" s="70">
        <v>618947.56371457817</v>
      </c>
      <c r="AV28" s="70">
        <v>1025735.0664218917</v>
      </c>
      <c r="AW28" s="70">
        <f t="shared" si="1"/>
        <v>1644682.6301364698</v>
      </c>
      <c r="AX28" s="69">
        <v>0</v>
      </c>
      <c r="AY28" s="69">
        <f t="shared" si="2"/>
        <v>1644682.6301364698</v>
      </c>
      <c r="AZ28" s="69">
        <v>3001361.1368794981</v>
      </c>
      <c r="BA28" s="69">
        <v>245981.29826825421</v>
      </c>
      <c r="BB28" s="69">
        <f t="shared" si="3"/>
        <v>3247342.4351477525</v>
      </c>
      <c r="BC28" s="69">
        <v>1217819.5628367586</v>
      </c>
      <c r="BD28" s="69">
        <v>78686.188877073757</v>
      </c>
      <c r="BE28" s="69">
        <f t="shared" si="4"/>
        <v>6188530.8169980552</v>
      </c>
      <c r="BF28" s="69">
        <v>386328.56137276709</v>
      </c>
      <c r="BG28" s="69">
        <v>4486362.7981854696</v>
      </c>
      <c r="BH28" s="69">
        <v>0</v>
      </c>
      <c r="BI28" s="71">
        <f t="shared" si="5"/>
        <v>16822390.304924928</v>
      </c>
    </row>
    <row r="29" spans="1:61" s="17" customFormat="1" ht="18" customHeight="1">
      <c r="A29" s="68"/>
      <c r="B29" s="63" t="s">
        <v>146</v>
      </c>
      <c r="C29" s="64" t="s">
        <v>87</v>
      </c>
      <c r="D29" s="69">
        <v>16297.690289516004</v>
      </c>
      <c r="E29" s="69">
        <v>10350.275095993649</v>
      </c>
      <c r="F29" s="69">
        <v>903.40982261919669</v>
      </c>
      <c r="G29" s="69">
        <v>1491.3601074081344</v>
      </c>
      <c r="H29" s="69">
        <v>13152.030541863536</v>
      </c>
      <c r="I29" s="69">
        <v>18086.885123952383</v>
      </c>
      <c r="J29" s="69">
        <v>1265.8383648354163</v>
      </c>
      <c r="K29" s="69">
        <v>1741.9882383883344</v>
      </c>
      <c r="L29" s="69">
        <v>4901.9683606621038</v>
      </c>
      <c r="M29" s="69">
        <v>16167.466706545818</v>
      </c>
      <c r="N29" s="69">
        <v>2667.0080726085548</v>
      </c>
      <c r="O29" s="69">
        <v>48966.15293399139</v>
      </c>
      <c r="P29" s="69">
        <v>13029.518644893549</v>
      </c>
      <c r="Q29" s="69">
        <v>4102.7590942057404</v>
      </c>
      <c r="R29" s="69">
        <v>7647.9492695741292</v>
      </c>
      <c r="S29" s="69">
        <v>763494.2477798342</v>
      </c>
      <c r="T29" s="69">
        <v>544790.92410473689</v>
      </c>
      <c r="U29" s="69">
        <v>643240.15632159938</v>
      </c>
      <c r="V29" s="69">
        <v>921039.73773393792</v>
      </c>
      <c r="W29" s="69">
        <v>23896736.263914172</v>
      </c>
      <c r="X29" s="69">
        <v>270030.02039715229</v>
      </c>
      <c r="Y29" s="69">
        <v>10921.29990154818</v>
      </c>
      <c r="Z29" s="69">
        <v>15842.53900059831</v>
      </c>
      <c r="AA29" s="69">
        <v>19259.972252454736</v>
      </c>
      <c r="AB29" s="69">
        <v>365.06269383748037</v>
      </c>
      <c r="AC29" s="69">
        <v>1465.0018080804734</v>
      </c>
      <c r="AD29" s="69">
        <v>188703.15626093984</v>
      </c>
      <c r="AE29" s="69">
        <v>422558.0863542736</v>
      </c>
      <c r="AF29" s="69">
        <v>156852.22257821215</v>
      </c>
      <c r="AG29" s="69">
        <v>51922.421329166711</v>
      </c>
      <c r="AH29" s="69">
        <v>2315804.6907854755</v>
      </c>
      <c r="AI29" s="69">
        <v>135849.77158405617</v>
      </c>
      <c r="AJ29" s="69">
        <v>205769.18855238674</v>
      </c>
      <c r="AK29" s="69">
        <v>575659.79242066678</v>
      </c>
      <c r="AL29" s="69">
        <v>209366.59880569848</v>
      </c>
      <c r="AM29" s="69">
        <v>419057.34298985475</v>
      </c>
      <c r="AN29" s="69">
        <v>35004.080699871498</v>
      </c>
      <c r="AO29" s="69">
        <v>776559.01092484419</v>
      </c>
      <c r="AP29" s="69">
        <v>235922.48771672617</v>
      </c>
      <c r="AQ29" s="69">
        <v>3500.1629625151563</v>
      </c>
      <c r="AR29" s="69">
        <v>72771.815635106017</v>
      </c>
      <c r="AS29" s="69">
        <v>140995.55406493621</v>
      </c>
      <c r="AT29" s="69">
        <f t="shared" si="0"/>
        <v>33194253.910239749</v>
      </c>
      <c r="AU29" s="70">
        <v>1025648.1065867875</v>
      </c>
      <c r="AV29" s="70">
        <v>1748446.8892769858</v>
      </c>
      <c r="AW29" s="70">
        <f t="shared" si="1"/>
        <v>2774094.9958637734</v>
      </c>
      <c r="AX29" s="69">
        <v>0</v>
      </c>
      <c r="AY29" s="69">
        <f t="shared" si="2"/>
        <v>2774094.9958637734</v>
      </c>
      <c r="AZ29" s="69">
        <v>2813158.6460790909</v>
      </c>
      <c r="BA29" s="69">
        <v>928706.60225985642</v>
      </c>
      <c r="BB29" s="69">
        <f t="shared" si="3"/>
        <v>3741865.2483389471</v>
      </c>
      <c r="BC29" s="69">
        <v>11430845.68207789</v>
      </c>
      <c r="BD29" s="69">
        <v>9793296.314904049</v>
      </c>
      <c r="BE29" s="69">
        <f t="shared" si="4"/>
        <v>27740102.241184659</v>
      </c>
      <c r="BF29" s="69">
        <v>5451670.6206995947</v>
      </c>
      <c r="BG29" s="69">
        <v>7934493.3921487443</v>
      </c>
      <c r="BH29" s="69">
        <v>0</v>
      </c>
      <c r="BI29" s="71">
        <f t="shared" si="5"/>
        <v>47548192.138576075</v>
      </c>
    </row>
    <row r="30" spans="1:61" s="17" customFormat="1" ht="18" customHeight="1">
      <c r="A30" s="68"/>
      <c r="B30" s="72" t="s">
        <v>147</v>
      </c>
      <c r="C30" s="73">
        <v>21</v>
      </c>
      <c r="D30" s="69">
        <v>701.97979820366311</v>
      </c>
      <c r="E30" s="69">
        <v>2078.406276334395</v>
      </c>
      <c r="F30" s="69">
        <v>29340.062227427399</v>
      </c>
      <c r="G30" s="69">
        <v>7762.2630122142564</v>
      </c>
      <c r="H30" s="69">
        <v>43995.921800647819</v>
      </c>
      <c r="I30" s="69">
        <v>6889.240348344978</v>
      </c>
      <c r="J30" s="69">
        <v>166.32738898088138</v>
      </c>
      <c r="K30" s="69">
        <v>24.511025794396865</v>
      </c>
      <c r="L30" s="69">
        <v>2855.6898570768358</v>
      </c>
      <c r="M30" s="69">
        <v>1189.1134333433138</v>
      </c>
      <c r="N30" s="69">
        <v>16863.450135986051</v>
      </c>
      <c r="O30" s="69">
        <v>17055.150274511569</v>
      </c>
      <c r="P30" s="69">
        <v>17264.818636749987</v>
      </c>
      <c r="Q30" s="69">
        <v>7227.3561699331458</v>
      </c>
      <c r="R30" s="69">
        <v>3017.2418903737444</v>
      </c>
      <c r="S30" s="69">
        <v>125158.98571761236</v>
      </c>
      <c r="T30" s="69">
        <v>167232.38001017156</v>
      </c>
      <c r="U30" s="69">
        <v>207910.73231670167</v>
      </c>
      <c r="V30" s="69">
        <v>72555.571366102784</v>
      </c>
      <c r="W30" s="69">
        <v>154905.24824482267</v>
      </c>
      <c r="X30" s="69">
        <v>236179.40851565095</v>
      </c>
      <c r="Y30" s="69">
        <v>2219.3808316614704</v>
      </c>
      <c r="Z30" s="69">
        <v>4483.2958449414718</v>
      </c>
      <c r="AA30" s="69">
        <v>507839.52498430538</v>
      </c>
      <c r="AB30" s="69">
        <v>28061.002405150743</v>
      </c>
      <c r="AC30" s="69">
        <v>6593.2440200370474</v>
      </c>
      <c r="AD30" s="69">
        <v>34347.55279060515</v>
      </c>
      <c r="AE30" s="69">
        <v>204.22870064247533</v>
      </c>
      <c r="AF30" s="69">
        <v>6398.7809752909316</v>
      </c>
      <c r="AG30" s="69">
        <v>584.90779776761087</v>
      </c>
      <c r="AH30" s="69">
        <v>107687.31277796987</v>
      </c>
      <c r="AI30" s="69">
        <v>82.541653803847382</v>
      </c>
      <c r="AJ30" s="69">
        <v>2586.9276016623794</v>
      </c>
      <c r="AK30" s="69">
        <v>3792.2154268493991</v>
      </c>
      <c r="AL30" s="69">
        <v>198124.58207064736</v>
      </c>
      <c r="AM30" s="69">
        <v>311350.06466323521</v>
      </c>
      <c r="AN30" s="69">
        <v>10841.137521570567</v>
      </c>
      <c r="AO30" s="69">
        <v>82747.6251304334</v>
      </c>
      <c r="AP30" s="69">
        <v>151280.10843393297</v>
      </c>
      <c r="AQ30" s="69">
        <v>24052.191249888812</v>
      </c>
      <c r="AR30" s="69">
        <v>4009.9384190940891</v>
      </c>
      <c r="AS30" s="69">
        <v>6619.561153856228</v>
      </c>
      <c r="AT30" s="69">
        <f t="shared" si="0"/>
        <v>2614279.9829003313</v>
      </c>
      <c r="AU30" s="70">
        <v>82794.045396830348</v>
      </c>
      <c r="AV30" s="70">
        <v>84040.343395986652</v>
      </c>
      <c r="AW30" s="70">
        <f t="shared" si="1"/>
        <v>166834.38879281702</v>
      </c>
      <c r="AX30" s="69">
        <v>0</v>
      </c>
      <c r="AY30" s="69">
        <f t="shared" si="2"/>
        <v>166834.38879281702</v>
      </c>
      <c r="AZ30" s="69">
        <v>384657.80382039153</v>
      </c>
      <c r="BA30" s="69">
        <v>-330.07892673931752</v>
      </c>
      <c r="BB30" s="69">
        <f t="shared" si="3"/>
        <v>384327.72489365219</v>
      </c>
      <c r="BC30" s="69">
        <v>257740.75967376414</v>
      </c>
      <c r="BD30" s="69">
        <v>10675.180262931528</v>
      </c>
      <c r="BE30" s="69">
        <f t="shared" si="4"/>
        <v>819578.05362316477</v>
      </c>
      <c r="BF30" s="69">
        <v>599697.29269785061</v>
      </c>
      <c r="BG30" s="69">
        <v>1349233.3851220612</v>
      </c>
      <c r="BH30" s="69">
        <v>0</v>
      </c>
      <c r="BI30" s="71">
        <f t="shared" si="5"/>
        <v>1484927.3587035839</v>
      </c>
    </row>
    <row r="31" spans="1:61" s="17" customFormat="1" ht="18" customHeight="1">
      <c r="A31" s="68"/>
      <c r="B31" s="63" t="s">
        <v>148</v>
      </c>
      <c r="C31" s="73">
        <v>22</v>
      </c>
      <c r="D31" s="69">
        <v>840.95430334932507</v>
      </c>
      <c r="E31" s="69">
        <v>9279.6073837706535</v>
      </c>
      <c r="F31" s="69">
        <v>0</v>
      </c>
      <c r="G31" s="69">
        <v>2221.0047080022009</v>
      </c>
      <c r="H31" s="69">
        <v>11413.531672966763</v>
      </c>
      <c r="I31" s="69">
        <v>4733.6888109973697</v>
      </c>
      <c r="J31" s="69">
        <v>177.20182720359742</v>
      </c>
      <c r="K31" s="69">
        <v>12736.948679714838</v>
      </c>
      <c r="L31" s="69">
        <v>2563.0873389246976</v>
      </c>
      <c r="M31" s="69">
        <v>294043.78385776834</v>
      </c>
      <c r="N31" s="69">
        <v>3184.3179556325827</v>
      </c>
      <c r="O31" s="69">
        <v>96403.011087222389</v>
      </c>
      <c r="P31" s="69">
        <v>129899.21095205072</v>
      </c>
      <c r="Q31" s="69">
        <v>1759235.5928996725</v>
      </c>
      <c r="R31" s="69">
        <v>228021.54190581493</v>
      </c>
      <c r="S31" s="69">
        <v>19591.957615275431</v>
      </c>
      <c r="T31" s="69">
        <v>7158.0971161279031</v>
      </c>
      <c r="U31" s="69">
        <v>2883.9671190194922</v>
      </c>
      <c r="V31" s="69">
        <v>376.82192402009935</v>
      </c>
      <c r="W31" s="69">
        <v>7232.6139948423142</v>
      </c>
      <c r="X31" s="69">
        <v>1.7342369340234076</v>
      </c>
      <c r="Y31" s="69">
        <v>314391.98758309748</v>
      </c>
      <c r="Z31" s="69">
        <v>93.043737565030867</v>
      </c>
      <c r="AA31" s="69">
        <v>1261.3708343265566</v>
      </c>
      <c r="AB31" s="69">
        <v>3.2708185625755366</v>
      </c>
      <c r="AC31" s="69">
        <v>31.510175397066881</v>
      </c>
      <c r="AD31" s="69">
        <v>5111.9928325645869</v>
      </c>
      <c r="AE31" s="69">
        <v>83.714535701350385</v>
      </c>
      <c r="AF31" s="69">
        <v>5980.0129279645835</v>
      </c>
      <c r="AG31" s="69">
        <v>7705.1217971438973</v>
      </c>
      <c r="AH31" s="69">
        <v>19117.757496788432</v>
      </c>
      <c r="AI31" s="69">
        <v>35.560239753105414</v>
      </c>
      <c r="AJ31" s="69">
        <v>43043.60548693077</v>
      </c>
      <c r="AK31" s="69">
        <v>150720.91903989212</v>
      </c>
      <c r="AL31" s="69">
        <v>31823.434335098325</v>
      </c>
      <c r="AM31" s="69">
        <v>37933.287183864122</v>
      </c>
      <c r="AN31" s="69">
        <v>27227.855460331117</v>
      </c>
      <c r="AO31" s="69">
        <v>143298.0888779051</v>
      </c>
      <c r="AP31" s="69">
        <v>7816.1133966852476</v>
      </c>
      <c r="AQ31" s="69">
        <v>4517.1590652602881</v>
      </c>
      <c r="AR31" s="69">
        <v>63250.659964377672</v>
      </c>
      <c r="AS31" s="69">
        <v>3477.1954214359475</v>
      </c>
      <c r="AT31" s="69">
        <f t="shared" si="0"/>
        <v>3458922.3365999563</v>
      </c>
      <c r="AU31" s="70">
        <v>222190.92720225098</v>
      </c>
      <c r="AV31" s="70">
        <v>357002.7884169225</v>
      </c>
      <c r="AW31" s="70">
        <f t="shared" si="1"/>
        <v>579193.71561917348</v>
      </c>
      <c r="AX31" s="69">
        <v>0</v>
      </c>
      <c r="AY31" s="69">
        <f t="shared" si="2"/>
        <v>579193.71561917348</v>
      </c>
      <c r="AZ31" s="69">
        <v>0</v>
      </c>
      <c r="BA31" s="69">
        <v>77893.675036068234</v>
      </c>
      <c r="BB31" s="69">
        <f t="shared" si="3"/>
        <v>77893.675036068234</v>
      </c>
      <c r="BC31" s="69">
        <v>65549.856673211485</v>
      </c>
      <c r="BD31" s="69">
        <v>780.41787481572999</v>
      </c>
      <c r="BE31" s="69">
        <f t="shared" si="4"/>
        <v>723417.66520326887</v>
      </c>
      <c r="BF31" s="69">
        <v>1884.004269294858</v>
      </c>
      <c r="BG31" s="69">
        <v>1049632.6607735474</v>
      </c>
      <c r="BH31" s="69">
        <v>0</v>
      </c>
      <c r="BI31" s="71">
        <f t="shared" si="5"/>
        <v>3130823.3367603826</v>
      </c>
    </row>
    <row r="32" spans="1:61" s="17" customFormat="1" ht="18" customHeight="1">
      <c r="A32" s="68"/>
      <c r="B32" s="72" t="s">
        <v>149</v>
      </c>
      <c r="C32" s="73">
        <v>23</v>
      </c>
      <c r="D32" s="69">
        <v>592.34088696686217</v>
      </c>
      <c r="E32" s="69">
        <v>4712.5126777644828</v>
      </c>
      <c r="F32" s="69">
        <v>702.00476080988039</v>
      </c>
      <c r="G32" s="69">
        <v>3913.7517783065082</v>
      </c>
      <c r="H32" s="69">
        <v>698.63943942776643</v>
      </c>
      <c r="I32" s="69">
        <v>25308.450767675571</v>
      </c>
      <c r="J32" s="69">
        <v>3256.1338603134363</v>
      </c>
      <c r="K32" s="69">
        <v>4169.8664167453881</v>
      </c>
      <c r="L32" s="69">
        <v>7207.2381816803172</v>
      </c>
      <c r="M32" s="69">
        <v>7392.7440232293102</v>
      </c>
      <c r="N32" s="69">
        <v>7485.7926279482763</v>
      </c>
      <c r="O32" s="69">
        <v>43881.139542428973</v>
      </c>
      <c r="P32" s="69">
        <v>28166.72557639809</v>
      </c>
      <c r="Q32" s="69">
        <v>2287.7561446195446</v>
      </c>
      <c r="R32" s="69">
        <v>1538.1776628439761</v>
      </c>
      <c r="S32" s="69">
        <v>803.1251652460985</v>
      </c>
      <c r="T32" s="69">
        <v>827.08222088333935</v>
      </c>
      <c r="U32" s="69">
        <v>3010.7340623370151</v>
      </c>
      <c r="V32" s="69">
        <v>2072.8859704307065</v>
      </c>
      <c r="W32" s="69">
        <v>22506.014914931668</v>
      </c>
      <c r="X32" s="69">
        <v>80.749703897825228</v>
      </c>
      <c r="Y32" s="69">
        <v>215.96980574145616</v>
      </c>
      <c r="Z32" s="69">
        <v>2961.4535871530434</v>
      </c>
      <c r="AA32" s="69">
        <v>662.58615443434041</v>
      </c>
      <c r="AB32" s="69">
        <v>52.205430994674238</v>
      </c>
      <c r="AC32" s="69">
        <v>24.113095092653044</v>
      </c>
      <c r="AD32" s="69">
        <v>7952.4150388061316</v>
      </c>
      <c r="AE32" s="69">
        <v>38815.75442201551</v>
      </c>
      <c r="AF32" s="69">
        <v>44754.268747418129</v>
      </c>
      <c r="AG32" s="69">
        <v>14121.831953607136</v>
      </c>
      <c r="AH32" s="69">
        <v>24028.733417874868</v>
      </c>
      <c r="AI32" s="69">
        <v>22199.344094038581</v>
      </c>
      <c r="AJ32" s="69">
        <v>9703.8022143502385</v>
      </c>
      <c r="AK32" s="69">
        <v>12689.694261215289</v>
      </c>
      <c r="AL32" s="69">
        <v>122.98245123525996</v>
      </c>
      <c r="AM32" s="69">
        <v>341.57157828875353</v>
      </c>
      <c r="AN32" s="69">
        <v>2167.314280082885</v>
      </c>
      <c r="AO32" s="69">
        <v>11157.679816673295</v>
      </c>
      <c r="AP32" s="69">
        <v>254.13016982244511</v>
      </c>
      <c r="AQ32" s="69">
        <v>264.50304610244609</v>
      </c>
      <c r="AR32" s="69">
        <v>404.54546670177615</v>
      </c>
      <c r="AS32" s="69">
        <v>450.32242644935008</v>
      </c>
      <c r="AT32" s="69">
        <f t="shared" si="0"/>
        <v>363959.08784298331</v>
      </c>
      <c r="AU32" s="70">
        <v>0</v>
      </c>
      <c r="AV32" s="70">
        <v>0</v>
      </c>
      <c r="AW32" s="70">
        <f t="shared" si="1"/>
        <v>0</v>
      </c>
      <c r="AX32" s="69">
        <v>0</v>
      </c>
      <c r="AY32" s="69">
        <f t="shared" si="2"/>
        <v>0</v>
      </c>
      <c r="AZ32" s="69">
        <v>0</v>
      </c>
      <c r="BA32" s="69">
        <v>0</v>
      </c>
      <c r="BB32" s="69">
        <f t="shared" si="3"/>
        <v>0</v>
      </c>
      <c r="BC32" s="69">
        <v>0</v>
      </c>
      <c r="BD32" s="69">
        <v>2311.0906696615039</v>
      </c>
      <c r="BE32" s="69">
        <f t="shared" si="4"/>
        <v>2311.0906696615039</v>
      </c>
      <c r="BF32" s="69">
        <v>0</v>
      </c>
      <c r="BG32" s="69">
        <v>24054.804772201267</v>
      </c>
      <c r="BH32" s="69">
        <v>0</v>
      </c>
      <c r="BI32" s="71">
        <f t="shared" si="5"/>
        <v>342215.37374044355</v>
      </c>
    </row>
    <row r="33" spans="1:61" s="17" customFormat="1" ht="18" customHeight="1">
      <c r="A33" s="68"/>
      <c r="B33" s="63" t="s">
        <v>150</v>
      </c>
      <c r="C33" s="73">
        <v>24</v>
      </c>
      <c r="D33" s="69">
        <v>230901.96850029967</v>
      </c>
      <c r="E33" s="69">
        <v>211920.20991287494</v>
      </c>
      <c r="F33" s="69">
        <v>112608.89800563251</v>
      </c>
      <c r="G33" s="69">
        <v>396464.35738676682</v>
      </c>
      <c r="H33" s="69">
        <v>245468.95316634307</v>
      </c>
      <c r="I33" s="69">
        <v>424301.15771632991</v>
      </c>
      <c r="J33" s="69">
        <v>119693.61683337732</v>
      </c>
      <c r="K33" s="69">
        <v>35331.990385847472</v>
      </c>
      <c r="L33" s="69">
        <v>126073.1400018492</v>
      </c>
      <c r="M33" s="69">
        <v>140138.15780804673</v>
      </c>
      <c r="N33" s="69">
        <v>117892.24528134831</v>
      </c>
      <c r="O33" s="69">
        <v>1511816.7989220424</v>
      </c>
      <c r="P33" s="69">
        <v>1283605.2200116715</v>
      </c>
      <c r="Q33" s="69">
        <v>1059119.1282088966</v>
      </c>
      <c r="R33" s="69">
        <v>528725.33410780481</v>
      </c>
      <c r="S33" s="69">
        <v>240174.9368400668</v>
      </c>
      <c r="T33" s="69">
        <v>172672.28912804677</v>
      </c>
      <c r="U33" s="69">
        <v>205841.53212800808</v>
      </c>
      <c r="V33" s="69">
        <v>143928.79307883559</v>
      </c>
      <c r="W33" s="69">
        <v>192462.38722466119</v>
      </c>
      <c r="X33" s="69">
        <v>14086.665844930934</v>
      </c>
      <c r="Y33" s="69">
        <v>20005.332186811451</v>
      </c>
      <c r="Z33" s="69">
        <v>7551.3812881891663</v>
      </c>
      <c r="AA33" s="69">
        <v>3656162.0855732234</v>
      </c>
      <c r="AB33" s="69">
        <v>68476.848861636594</v>
      </c>
      <c r="AC33" s="69">
        <v>146905.18654983834</v>
      </c>
      <c r="AD33" s="69">
        <v>1064609.9970128089</v>
      </c>
      <c r="AE33" s="69">
        <v>377087.96163681068</v>
      </c>
      <c r="AF33" s="69">
        <v>515459.97854211391</v>
      </c>
      <c r="AG33" s="69">
        <v>226907.22913618747</v>
      </c>
      <c r="AH33" s="69">
        <v>619082.15724568209</v>
      </c>
      <c r="AI33" s="69">
        <v>212227.87887925757</v>
      </c>
      <c r="AJ33" s="69">
        <v>111366.65921631588</v>
      </c>
      <c r="AK33" s="69">
        <v>51259.311606602001</v>
      </c>
      <c r="AL33" s="69">
        <v>43126.325103977091</v>
      </c>
      <c r="AM33" s="69">
        <v>26239.632455755942</v>
      </c>
      <c r="AN33" s="69">
        <v>62521.219556456352</v>
      </c>
      <c r="AO33" s="69">
        <v>191455.92626362402</v>
      </c>
      <c r="AP33" s="69">
        <v>77731.838515724943</v>
      </c>
      <c r="AQ33" s="69">
        <v>80794.171240685217</v>
      </c>
      <c r="AR33" s="69">
        <v>97552.095114556403</v>
      </c>
      <c r="AS33" s="69">
        <v>152764.6805208927</v>
      </c>
      <c r="AT33" s="69">
        <f t="shared" si="0"/>
        <v>15322515.677000837</v>
      </c>
      <c r="AU33" s="70">
        <v>752632.05024768808</v>
      </c>
      <c r="AV33" s="70">
        <v>1413349.0981708593</v>
      </c>
      <c r="AW33" s="70">
        <f t="shared" si="1"/>
        <v>2165981.1484185476</v>
      </c>
      <c r="AX33" s="69">
        <v>0</v>
      </c>
      <c r="AY33" s="69">
        <f t="shared" si="2"/>
        <v>2165981.1484185476</v>
      </c>
      <c r="AZ33" s="69">
        <v>0</v>
      </c>
      <c r="BA33" s="69">
        <v>0</v>
      </c>
      <c r="BB33" s="69">
        <f t="shared" si="3"/>
        <v>0</v>
      </c>
      <c r="BC33" s="69">
        <v>0</v>
      </c>
      <c r="BD33" s="70">
        <v>4366974.2058215002</v>
      </c>
      <c r="BE33" s="70">
        <f t="shared" si="4"/>
        <v>6532955.3542400477</v>
      </c>
      <c r="BF33" s="70">
        <v>0</v>
      </c>
      <c r="BG33" s="70">
        <v>195659.54705540836</v>
      </c>
      <c r="BH33" s="69">
        <v>0</v>
      </c>
      <c r="BI33" s="71">
        <f t="shared" si="5"/>
        <v>21659811.484185476</v>
      </c>
    </row>
    <row r="34" spans="1:61" s="17" customFormat="1" ht="18" customHeight="1">
      <c r="A34" s="68"/>
      <c r="B34" s="72" t="s">
        <v>151</v>
      </c>
      <c r="C34" s="73">
        <v>25</v>
      </c>
      <c r="D34" s="69">
        <v>4720.5421333381473</v>
      </c>
      <c r="E34" s="69">
        <v>1908.1418925799417</v>
      </c>
      <c r="F34" s="69">
        <v>2039.4554992374669</v>
      </c>
      <c r="G34" s="69">
        <v>394.99729174386346</v>
      </c>
      <c r="H34" s="69">
        <v>8940.7875253544516</v>
      </c>
      <c r="I34" s="69">
        <v>17924.200591175944</v>
      </c>
      <c r="J34" s="69">
        <v>0</v>
      </c>
      <c r="K34" s="69">
        <v>1009.748172882985</v>
      </c>
      <c r="L34" s="69">
        <v>0</v>
      </c>
      <c r="M34" s="69">
        <v>10481.905851284646</v>
      </c>
      <c r="N34" s="69">
        <v>25510.162817137076</v>
      </c>
      <c r="O34" s="69">
        <v>48425.040937096717</v>
      </c>
      <c r="P34" s="69">
        <v>10903.66151280817</v>
      </c>
      <c r="Q34" s="69">
        <v>56.372457939989346</v>
      </c>
      <c r="R34" s="69">
        <v>1630.3086038245522</v>
      </c>
      <c r="S34" s="69">
        <v>14861.348507591454</v>
      </c>
      <c r="T34" s="69">
        <v>3602.9432002326325</v>
      </c>
      <c r="U34" s="69">
        <v>0</v>
      </c>
      <c r="V34" s="69">
        <v>1240.0198799183365</v>
      </c>
      <c r="W34" s="69">
        <v>374.58335525945103</v>
      </c>
      <c r="X34" s="69">
        <v>191.42307924211738</v>
      </c>
      <c r="Y34" s="69">
        <v>3229.5963782830891</v>
      </c>
      <c r="Z34" s="69">
        <v>0</v>
      </c>
      <c r="AA34" s="69">
        <v>14751.951229370534</v>
      </c>
      <c r="AB34" s="69">
        <v>479151.59513575281</v>
      </c>
      <c r="AC34" s="69">
        <v>6.4098466840383832</v>
      </c>
      <c r="AD34" s="69">
        <v>84408.112887718438</v>
      </c>
      <c r="AE34" s="69">
        <v>418.99733187606301</v>
      </c>
      <c r="AF34" s="69">
        <v>567427.54701859097</v>
      </c>
      <c r="AG34" s="69">
        <v>223037.26976315369</v>
      </c>
      <c r="AH34" s="69">
        <v>6870.3776582483561</v>
      </c>
      <c r="AI34" s="69">
        <v>0</v>
      </c>
      <c r="AJ34" s="69">
        <v>57051.731224443749</v>
      </c>
      <c r="AK34" s="69">
        <v>17513.796016215209</v>
      </c>
      <c r="AL34" s="69">
        <v>4266.0989435154397</v>
      </c>
      <c r="AM34" s="69">
        <v>174.94311538222229</v>
      </c>
      <c r="AN34" s="69">
        <v>105.40099782991638</v>
      </c>
      <c r="AO34" s="69">
        <v>83023.247695315498</v>
      </c>
      <c r="AP34" s="69">
        <v>28037.349768873781</v>
      </c>
      <c r="AQ34" s="69">
        <v>700.13894240703883</v>
      </c>
      <c r="AR34" s="69">
        <v>23055.53083398845</v>
      </c>
      <c r="AS34" s="69">
        <v>0</v>
      </c>
      <c r="AT34" s="69">
        <f t="shared" si="0"/>
        <v>1747445.7380962973</v>
      </c>
      <c r="AU34" s="70">
        <v>457088.60793630575</v>
      </c>
      <c r="AV34" s="70">
        <v>810446.50181948789</v>
      </c>
      <c r="AW34" s="70">
        <f t="shared" si="1"/>
        <v>1267535.1097557936</v>
      </c>
      <c r="AX34" s="69">
        <v>0</v>
      </c>
      <c r="AY34" s="69">
        <f t="shared" si="2"/>
        <v>1267535.1097557936</v>
      </c>
      <c r="AZ34" s="69">
        <v>0</v>
      </c>
      <c r="BA34" s="69">
        <v>12564.388437356152</v>
      </c>
      <c r="BB34" s="69">
        <f t="shared" si="3"/>
        <v>12564.388437356152</v>
      </c>
      <c r="BC34" s="69">
        <v>0</v>
      </c>
      <c r="BD34" s="70">
        <v>1163189.7246098935</v>
      </c>
      <c r="BE34" s="70">
        <f t="shared" si="4"/>
        <v>2443289.2228030432</v>
      </c>
      <c r="BF34" s="70">
        <v>0</v>
      </c>
      <c r="BG34" s="70">
        <v>2631.4540333159998</v>
      </c>
      <c r="BH34" s="69">
        <v>0</v>
      </c>
      <c r="BI34" s="71">
        <f t="shared" si="5"/>
        <v>4188103.5068660243</v>
      </c>
    </row>
    <row r="35" spans="1:61" s="17" customFormat="1" ht="18" customHeight="1">
      <c r="A35" s="68"/>
      <c r="B35" s="63" t="s">
        <v>152</v>
      </c>
      <c r="C35" s="73">
        <v>26</v>
      </c>
      <c r="D35" s="69">
        <v>130.39509672147906</v>
      </c>
      <c r="E35" s="69">
        <v>3682.6680507709884</v>
      </c>
      <c r="F35" s="69">
        <v>685.54807200795506</v>
      </c>
      <c r="G35" s="69">
        <v>2405.006270835745</v>
      </c>
      <c r="H35" s="69">
        <v>3404.2231604089357</v>
      </c>
      <c r="I35" s="69">
        <v>57290.360852850186</v>
      </c>
      <c r="J35" s="69">
        <v>10778.359039921672</v>
      </c>
      <c r="K35" s="69">
        <v>3526.4637261022635</v>
      </c>
      <c r="L35" s="69">
        <v>6292.9958784276751</v>
      </c>
      <c r="M35" s="69">
        <v>3990.7889511927547</v>
      </c>
      <c r="N35" s="69">
        <v>4174.2457758659421</v>
      </c>
      <c r="O35" s="69">
        <v>25308.109620571202</v>
      </c>
      <c r="P35" s="69">
        <v>44207.771354209908</v>
      </c>
      <c r="Q35" s="69">
        <v>5112.0496527409505</v>
      </c>
      <c r="R35" s="69">
        <v>7341.9104124703872</v>
      </c>
      <c r="S35" s="69">
        <v>6174.3493757252745</v>
      </c>
      <c r="T35" s="69">
        <v>4746.1121357657212</v>
      </c>
      <c r="U35" s="69">
        <v>11941.433493290064</v>
      </c>
      <c r="V35" s="69">
        <v>5607.0811615294606</v>
      </c>
      <c r="W35" s="69">
        <v>8999.0237551384107</v>
      </c>
      <c r="X35" s="69">
        <v>662.68779658206108</v>
      </c>
      <c r="Y35" s="69">
        <v>131.15037671509486</v>
      </c>
      <c r="Z35" s="69">
        <v>185.49635607665263</v>
      </c>
      <c r="AA35" s="69">
        <v>96533.479134315829</v>
      </c>
      <c r="AB35" s="69">
        <v>472.27559246853338</v>
      </c>
      <c r="AC35" s="69">
        <v>80870.684951132804</v>
      </c>
      <c r="AD35" s="69">
        <v>119166.09013735189</v>
      </c>
      <c r="AE35" s="69">
        <v>24933.85757608293</v>
      </c>
      <c r="AF35" s="69">
        <v>23950.604463134034</v>
      </c>
      <c r="AG35" s="69">
        <v>94275.306689555349</v>
      </c>
      <c r="AH35" s="69">
        <v>24030.807381318278</v>
      </c>
      <c r="AI35" s="69">
        <v>20203.50978763101</v>
      </c>
      <c r="AJ35" s="69">
        <v>58411.828019776476</v>
      </c>
      <c r="AK35" s="69">
        <v>12453.969213765442</v>
      </c>
      <c r="AL35" s="69">
        <v>4860.2950583668107</v>
      </c>
      <c r="AM35" s="69">
        <v>2770.9296763157322</v>
      </c>
      <c r="AN35" s="69">
        <v>8668.6535696915762</v>
      </c>
      <c r="AO35" s="69">
        <v>99256.483834726328</v>
      </c>
      <c r="AP35" s="69">
        <v>8210.4302521837089</v>
      </c>
      <c r="AQ35" s="69">
        <v>13767.686079362749</v>
      </c>
      <c r="AR35" s="69">
        <v>71722.078020003697</v>
      </c>
      <c r="AS35" s="69">
        <v>13111.468187026412</v>
      </c>
      <c r="AT35" s="69">
        <f t="shared" si="0"/>
        <v>994448.66799013061</v>
      </c>
      <c r="AU35" s="70">
        <v>141686.48846779563</v>
      </c>
      <c r="AV35" s="70">
        <v>370772.58446051012</v>
      </c>
      <c r="AW35" s="70">
        <f t="shared" si="1"/>
        <v>512459.07292830572</v>
      </c>
      <c r="AX35" s="69">
        <v>0</v>
      </c>
      <c r="AY35" s="69">
        <f t="shared" si="2"/>
        <v>512459.07292830572</v>
      </c>
      <c r="AZ35" s="69">
        <v>0</v>
      </c>
      <c r="BA35" s="69">
        <v>0</v>
      </c>
      <c r="BB35" s="69">
        <f t="shared" si="3"/>
        <v>0</v>
      </c>
      <c r="BC35" s="69">
        <v>0</v>
      </c>
      <c r="BD35" s="70">
        <v>0</v>
      </c>
      <c r="BE35" s="70">
        <f t="shared" si="4"/>
        <v>512459.07292830572</v>
      </c>
      <c r="BF35" s="70">
        <v>0</v>
      </c>
      <c r="BG35" s="70">
        <v>0</v>
      </c>
      <c r="BH35" s="69">
        <v>0</v>
      </c>
      <c r="BI35" s="71">
        <f t="shared" si="5"/>
        <v>1506907.7409184363</v>
      </c>
    </row>
    <row r="36" spans="1:61" s="17" customFormat="1" ht="18" customHeight="1">
      <c r="A36" s="68"/>
      <c r="B36" s="63" t="s">
        <v>45</v>
      </c>
      <c r="C36" s="73">
        <v>27</v>
      </c>
      <c r="D36" s="69">
        <v>28455.480380500121</v>
      </c>
      <c r="E36" s="69">
        <v>2565.2743081735684</v>
      </c>
      <c r="F36" s="69">
        <v>1229.8708021497887</v>
      </c>
      <c r="G36" s="69">
        <v>1826.3743919106182</v>
      </c>
      <c r="H36" s="69">
        <v>2074.9424112556017</v>
      </c>
      <c r="I36" s="69">
        <v>26692.841223429223</v>
      </c>
      <c r="J36" s="69">
        <v>3464.990374006265</v>
      </c>
      <c r="K36" s="69">
        <v>3057.5788869537591</v>
      </c>
      <c r="L36" s="69">
        <v>5666.3858688873115</v>
      </c>
      <c r="M36" s="69">
        <v>7008.5296219390439</v>
      </c>
      <c r="N36" s="69">
        <v>3783.271858641855</v>
      </c>
      <c r="O36" s="69">
        <v>30475.8213177615</v>
      </c>
      <c r="P36" s="69">
        <v>14569.653650917053</v>
      </c>
      <c r="Q36" s="69">
        <v>9965.7288740077784</v>
      </c>
      <c r="R36" s="69">
        <v>6981.1530297956706</v>
      </c>
      <c r="S36" s="69">
        <v>7850.7689687957682</v>
      </c>
      <c r="T36" s="69">
        <v>6549.7404142060786</v>
      </c>
      <c r="U36" s="69">
        <v>11834.165252895766</v>
      </c>
      <c r="V36" s="69">
        <v>6680.2901555564895</v>
      </c>
      <c r="W36" s="69">
        <v>19320.852384355796</v>
      </c>
      <c r="X36" s="69">
        <v>665.17158356709217</v>
      </c>
      <c r="Y36" s="69">
        <v>1156.6136256742557</v>
      </c>
      <c r="Z36" s="69">
        <v>129.12801988629116</v>
      </c>
      <c r="AA36" s="69">
        <v>84792.699676823118</v>
      </c>
      <c r="AB36" s="69">
        <v>4565.0169354599193</v>
      </c>
      <c r="AC36" s="69">
        <v>772.98562319961502</v>
      </c>
      <c r="AD36" s="69">
        <v>3189385.0838574646</v>
      </c>
      <c r="AE36" s="69">
        <v>53590.409466607234</v>
      </c>
      <c r="AF36" s="69">
        <v>57810.839201322116</v>
      </c>
      <c r="AG36" s="69">
        <v>85986.177982191453</v>
      </c>
      <c r="AH36" s="69">
        <v>85043.412466843685</v>
      </c>
      <c r="AI36" s="69">
        <v>155236.09866503201</v>
      </c>
      <c r="AJ36" s="69">
        <v>238594.28803343794</v>
      </c>
      <c r="AK36" s="69">
        <v>16578.46363148274</v>
      </c>
      <c r="AL36" s="69">
        <v>7187.9399640942538</v>
      </c>
      <c r="AM36" s="69">
        <v>4406.9203733284276</v>
      </c>
      <c r="AN36" s="69">
        <v>24532.406993095039</v>
      </c>
      <c r="AO36" s="69">
        <v>40232.360834675426</v>
      </c>
      <c r="AP36" s="69">
        <v>76198.239853215273</v>
      </c>
      <c r="AQ36" s="69">
        <v>32580.077683502965</v>
      </c>
      <c r="AR36" s="69">
        <v>41034.846306141364</v>
      </c>
      <c r="AS36" s="69">
        <v>254743.58197248934</v>
      </c>
      <c r="AT36" s="69">
        <f t="shared" si="0"/>
        <v>4655276.4769256739</v>
      </c>
      <c r="AU36" s="70">
        <v>0</v>
      </c>
      <c r="AV36" s="70">
        <v>0</v>
      </c>
      <c r="AW36" s="70">
        <f t="shared" si="1"/>
        <v>0</v>
      </c>
      <c r="AX36" s="69">
        <v>0</v>
      </c>
      <c r="AY36" s="69">
        <f t="shared" si="2"/>
        <v>0</v>
      </c>
      <c r="AZ36" s="69">
        <v>113795441.6502703</v>
      </c>
      <c r="BA36" s="69">
        <v>0</v>
      </c>
      <c r="BB36" s="69">
        <f t="shared" si="3"/>
        <v>113795441.6502703</v>
      </c>
      <c r="BC36" s="69">
        <v>111655.88999999998</v>
      </c>
      <c r="BD36" s="69">
        <v>1394083.0461455849</v>
      </c>
      <c r="BE36" s="69">
        <f t="shared" si="4"/>
        <v>115301180.58641589</v>
      </c>
      <c r="BF36" s="69">
        <v>0</v>
      </c>
      <c r="BG36" s="69">
        <v>5281357.0633415664</v>
      </c>
      <c r="BH36" s="69">
        <v>0</v>
      </c>
      <c r="BI36" s="71">
        <f t="shared" si="5"/>
        <v>114675099.99999999</v>
      </c>
    </row>
    <row r="37" spans="1:61" s="17" customFormat="1" ht="18" customHeight="1">
      <c r="A37" s="68"/>
      <c r="B37" s="63" t="s">
        <v>153</v>
      </c>
      <c r="C37" s="73">
        <v>28</v>
      </c>
      <c r="D37" s="69">
        <v>1304970.5843615993</v>
      </c>
      <c r="E37" s="69">
        <v>315158.07922065596</v>
      </c>
      <c r="F37" s="69">
        <v>34039.881847157434</v>
      </c>
      <c r="G37" s="69">
        <v>137248.05433495156</v>
      </c>
      <c r="H37" s="69">
        <v>220915.10856354891</v>
      </c>
      <c r="I37" s="69">
        <v>4816153.4309067074</v>
      </c>
      <c r="J37" s="69">
        <v>370705.44946588384</v>
      </c>
      <c r="K37" s="69">
        <v>387170.86089991173</v>
      </c>
      <c r="L37" s="69">
        <v>733421.24077289598</v>
      </c>
      <c r="M37" s="69">
        <v>694399.11639208661</v>
      </c>
      <c r="N37" s="69">
        <v>262360.51150836039</v>
      </c>
      <c r="O37" s="69">
        <v>2608929.9766930304</v>
      </c>
      <c r="P37" s="69">
        <v>1663962.385853884</v>
      </c>
      <c r="Q37" s="69">
        <v>706691.76664940757</v>
      </c>
      <c r="R37" s="69">
        <v>677013.48744309158</v>
      </c>
      <c r="S37" s="69">
        <v>1008971.7814795277</v>
      </c>
      <c r="T37" s="69">
        <v>660664.71272360301</v>
      </c>
      <c r="U37" s="69">
        <v>2547963.5750815831</v>
      </c>
      <c r="V37" s="69">
        <v>822147.17744053504</v>
      </c>
      <c r="W37" s="69">
        <v>1963891.1322027906</v>
      </c>
      <c r="X37" s="69">
        <v>63157.298960335851</v>
      </c>
      <c r="Y37" s="69">
        <v>29049.579670995554</v>
      </c>
      <c r="Z37" s="69">
        <v>17458.011431874984</v>
      </c>
      <c r="AA37" s="69">
        <v>452256.7326098365</v>
      </c>
      <c r="AB37" s="69">
        <v>99261.939709400263</v>
      </c>
      <c r="AC37" s="69">
        <v>17545.902460480997</v>
      </c>
      <c r="AD37" s="69">
        <v>5208429.0995592475</v>
      </c>
      <c r="AE37" s="69">
        <v>801636.11797804129</v>
      </c>
      <c r="AF37" s="69">
        <v>904088.46713251551</v>
      </c>
      <c r="AG37" s="69">
        <v>1914506.4125561854</v>
      </c>
      <c r="AH37" s="69">
        <v>461797.30487386137</v>
      </c>
      <c r="AI37" s="69">
        <v>320615.92482749373</v>
      </c>
      <c r="AJ37" s="69">
        <v>90497.296634889353</v>
      </c>
      <c r="AK37" s="69">
        <v>708604.05256593588</v>
      </c>
      <c r="AL37" s="69">
        <v>117553.80128148376</v>
      </c>
      <c r="AM37" s="69">
        <v>109490.02728847797</v>
      </c>
      <c r="AN37" s="69">
        <v>77508.549392489367</v>
      </c>
      <c r="AO37" s="69">
        <v>644727.87537241878</v>
      </c>
      <c r="AP37" s="69">
        <v>230746.03856535774</v>
      </c>
      <c r="AQ37" s="69">
        <v>842106.8330366927</v>
      </c>
      <c r="AR37" s="69">
        <v>446711.23887548241</v>
      </c>
      <c r="AS37" s="69">
        <v>290479.07254626404</v>
      </c>
      <c r="AT37" s="69">
        <f t="shared" si="0"/>
        <v>35785005.891170979</v>
      </c>
      <c r="AU37" s="70">
        <v>3981701.438917092</v>
      </c>
      <c r="AV37" s="70">
        <v>5873680.9978146181</v>
      </c>
      <c r="AW37" s="70">
        <f t="shared" si="1"/>
        <v>9855382.436731711</v>
      </c>
      <c r="AX37" s="69">
        <v>0</v>
      </c>
      <c r="AY37" s="69">
        <f t="shared" si="2"/>
        <v>9855382.436731711</v>
      </c>
      <c r="AZ37" s="69">
        <v>2512909.3207487054</v>
      </c>
      <c r="BA37" s="69">
        <v>138112.52984795501</v>
      </c>
      <c r="BB37" s="69">
        <f t="shared" si="3"/>
        <v>2651021.8505966603</v>
      </c>
      <c r="BC37" s="69">
        <v>764065.80181910924</v>
      </c>
      <c r="BD37" s="69">
        <v>14572.282185020846</v>
      </c>
      <c r="BE37" s="69">
        <f t="shared" si="4"/>
        <v>13285042.3713325</v>
      </c>
      <c r="BF37" s="69">
        <v>616362.15374076599</v>
      </c>
      <c r="BG37" s="69">
        <v>2987814.4138655076</v>
      </c>
      <c r="BH37" s="69">
        <v>0</v>
      </c>
      <c r="BI37" s="71">
        <f t="shared" si="5"/>
        <v>45465871.694897205</v>
      </c>
    </row>
    <row r="38" spans="1:61" s="17" customFormat="1" ht="18" customHeight="1">
      <c r="A38" s="68"/>
      <c r="B38" s="63" t="s">
        <v>154</v>
      </c>
      <c r="C38" s="73">
        <v>29</v>
      </c>
      <c r="D38" s="69">
        <v>855384.41954524373</v>
      </c>
      <c r="E38" s="69">
        <v>242560.05712331561</v>
      </c>
      <c r="F38" s="69">
        <v>52816.015003501052</v>
      </c>
      <c r="G38" s="69">
        <v>183302.094854825</v>
      </c>
      <c r="H38" s="69">
        <v>191189.61604561916</v>
      </c>
      <c r="I38" s="69">
        <v>2132717.060577814</v>
      </c>
      <c r="J38" s="69">
        <v>196610.45678266787</v>
      </c>
      <c r="K38" s="69">
        <v>138947.35434854688</v>
      </c>
      <c r="L38" s="69">
        <v>300369.82359921298</v>
      </c>
      <c r="M38" s="69">
        <v>291873.46349150233</v>
      </c>
      <c r="N38" s="69">
        <v>300093.2676136223</v>
      </c>
      <c r="O38" s="69">
        <v>1703649.5305999843</v>
      </c>
      <c r="P38" s="69">
        <v>1292574.7777186707</v>
      </c>
      <c r="Q38" s="69">
        <v>565532.55522975372</v>
      </c>
      <c r="R38" s="69">
        <v>383871.20405995403</v>
      </c>
      <c r="S38" s="69">
        <v>432346.68469320191</v>
      </c>
      <c r="T38" s="69">
        <v>426623.56897939119</v>
      </c>
      <c r="U38" s="69">
        <v>679855.17250873405</v>
      </c>
      <c r="V38" s="69">
        <v>331701.7520354712</v>
      </c>
      <c r="W38" s="69">
        <v>589344.20075776963</v>
      </c>
      <c r="X38" s="69">
        <v>26920.572865126967</v>
      </c>
      <c r="Y38" s="69">
        <v>24606.427633110463</v>
      </c>
      <c r="Z38" s="69">
        <v>9222.4461000581978</v>
      </c>
      <c r="AA38" s="69">
        <v>328167.0679326629</v>
      </c>
      <c r="AB38" s="69">
        <v>80706.973871562266</v>
      </c>
      <c r="AC38" s="69">
        <v>14787.781311197052</v>
      </c>
      <c r="AD38" s="69">
        <v>2500586.6832051571</v>
      </c>
      <c r="AE38" s="69">
        <v>2536746.2788366214</v>
      </c>
      <c r="AF38" s="69">
        <v>2701992.2574574435</v>
      </c>
      <c r="AG38" s="69">
        <v>455895.9882499096</v>
      </c>
      <c r="AH38" s="69">
        <v>409809.18293740845</v>
      </c>
      <c r="AI38" s="69">
        <v>750982.13834720443</v>
      </c>
      <c r="AJ38" s="69">
        <v>135409.2538497051</v>
      </c>
      <c r="AK38" s="69">
        <v>954155.375286542</v>
      </c>
      <c r="AL38" s="69">
        <v>238774.22162489081</v>
      </c>
      <c r="AM38" s="69">
        <v>215406.51767909332</v>
      </c>
      <c r="AN38" s="69">
        <v>95495.861839687772</v>
      </c>
      <c r="AO38" s="69">
        <v>561936.5906613213</v>
      </c>
      <c r="AP38" s="69">
        <v>590780.23185995815</v>
      </c>
      <c r="AQ38" s="69">
        <v>225397.69815872089</v>
      </c>
      <c r="AR38" s="69">
        <v>289447.19793014281</v>
      </c>
      <c r="AS38" s="69">
        <v>317854.90758916701</v>
      </c>
      <c r="AT38" s="69">
        <f t="shared" si="0"/>
        <v>24756444.730795499</v>
      </c>
      <c r="AU38" s="70">
        <v>1644547.8517506318</v>
      </c>
      <c r="AV38" s="70">
        <v>2505760.9336507674</v>
      </c>
      <c r="AW38" s="70">
        <f t="shared" si="1"/>
        <v>4150308.7854013992</v>
      </c>
      <c r="AX38" s="69">
        <v>696122.16237377166</v>
      </c>
      <c r="AY38" s="69">
        <f t="shared" si="2"/>
        <v>4846430.9477751711</v>
      </c>
      <c r="AZ38" s="69">
        <v>382550.02582780068</v>
      </c>
      <c r="BA38" s="69">
        <v>41733.710733156426</v>
      </c>
      <c r="BB38" s="69">
        <f t="shared" si="3"/>
        <v>424283.7365609571</v>
      </c>
      <c r="BC38" s="69">
        <v>169907.38556797526</v>
      </c>
      <c r="BD38" s="69">
        <v>179186.27591356027</v>
      </c>
      <c r="BE38" s="69">
        <f t="shared" si="4"/>
        <v>5619808.3458176637</v>
      </c>
      <c r="BF38" s="69">
        <v>169529.15579925658</v>
      </c>
      <c r="BG38" s="69">
        <v>2429462.663161037</v>
      </c>
      <c r="BH38" s="69">
        <v>0</v>
      </c>
      <c r="BI38" s="71">
        <f t="shared" si="5"/>
        <v>27777261.257652871</v>
      </c>
    </row>
    <row r="39" spans="1:61" s="17" customFormat="1" ht="18" customHeight="1">
      <c r="A39" s="68"/>
      <c r="B39" s="63" t="s">
        <v>155</v>
      </c>
      <c r="C39" s="73">
        <v>30</v>
      </c>
      <c r="D39" s="69">
        <v>96959.620991810996</v>
      </c>
      <c r="E39" s="69">
        <v>74083.972374479577</v>
      </c>
      <c r="F39" s="69">
        <v>63239.507445852068</v>
      </c>
      <c r="G39" s="69">
        <v>40553.423954767582</v>
      </c>
      <c r="H39" s="69">
        <v>43551.178500626382</v>
      </c>
      <c r="I39" s="69">
        <v>497873.11355773499</v>
      </c>
      <c r="J39" s="69">
        <v>40634.499022320728</v>
      </c>
      <c r="K39" s="69">
        <v>50589.243548017934</v>
      </c>
      <c r="L39" s="69">
        <v>98228.180114068717</v>
      </c>
      <c r="M39" s="69">
        <v>84104.683024365746</v>
      </c>
      <c r="N39" s="69">
        <v>21292.423933415237</v>
      </c>
      <c r="O39" s="69">
        <v>484027.57302786363</v>
      </c>
      <c r="P39" s="69">
        <v>272746.114595405</v>
      </c>
      <c r="Q39" s="69">
        <v>107347.6262527223</v>
      </c>
      <c r="R39" s="69">
        <v>93699.508155474992</v>
      </c>
      <c r="S39" s="69">
        <v>195876.65404711908</v>
      </c>
      <c r="T39" s="69">
        <v>153005.01833476208</v>
      </c>
      <c r="U39" s="69">
        <v>166243.9553916725</v>
      </c>
      <c r="V39" s="69">
        <v>139278.74537797479</v>
      </c>
      <c r="W39" s="69">
        <v>372184.52832101478</v>
      </c>
      <c r="X39" s="69">
        <v>15080.288753045541</v>
      </c>
      <c r="Y39" s="69">
        <v>13328.443280539766</v>
      </c>
      <c r="Z39" s="69">
        <v>2950.7523015021188</v>
      </c>
      <c r="AA39" s="69">
        <v>82155.468652961572</v>
      </c>
      <c r="AB39" s="69">
        <v>23612.89878363617</v>
      </c>
      <c r="AC39" s="69">
        <v>11403.80056810347</v>
      </c>
      <c r="AD39" s="69">
        <v>1059114.984992061</v>
      </c>
      <c r="AE39" s="69">
        <v>651451.83797600551</v>
      </c>
      <c r="AF39" s="69">
        <v>674707.49419334251</v>
      </c>
      <c r="AG39" s="69">
        <v>260328.75668616488</v>
      </c>
      <c r="AH39" s="69">
        <v>370234.44046484202</v>
      </c>
      <c r="AI39" s="69">
        <v>1926615.2279677042</v>
      </c>
      <c r="AJ39" s="69">
        <v>379727.496601691</v>
      </c>
      <c r="AK39" s="69">
        <v>1235813.2818017001</v>
      </c>
      <c r="AL39" s="69">
        <v>223432.94224945462</v>
      </c>
      <c r="AM39" s="69">
        <v>304003.35292655474</v>
      </c>
      <c r="AN39" s="69">
        <v>54849.457979795028</v>
      </c>
      <c r="AO39" s="69">
        <v>462761.034718115</v>
      </c>
      <c r="AP39" s="69">
        <v>415013.46774023212</v>
      </c>
      <c r="AQ39" s="69">
        <v>187367.33574178122</v>
      </c>
      <c r="AR39" s="69">
        <v>307609.34263243509</v>
      </c>
      <c r="AS39" s="69">
        <v>1172901.3205209787</v>
      </c>
      <c r="AT39" s="69">
        <f t="shared" si="0"/>
        <v>12929982.997504115</v>
      </c>
      <c r="AU39" s="70">
        <v>2388005.8126829886</v>
      </c>
      <c r="AV39" s="70">
        <v>6733483.1111496426</v>
      </c>
      <c r="AW39" s="70">
        <f t="shared" si="1"/>
        <v>9121488.9238326307</v>
      </c>
      <c r="AX39" s="69">
        <v>0</v>
      </c>
      <c r="AY39" s="69">
        <f t="shared" si="2"/>
        <v>9121488.9238326307</v>
      </c>
      <c r="AZ39" s="69">
        <v>0</v>
      </c>
      <c r="BA39" s="69">
        <v>0</v>
      </c>
      <c r="BB39" s="69">
        <f t="shared" si="3"/>
        <v>0</v>
      </c>
      <c r="BC39" s="69">
        <v>0</v>
      </c>
      <c r="BD39" s="69">
        <v>12136889.991207948</v>
      </c>
      <c r="BE39" s="69">
        <f t="shared" si="4"/>
        <v>21258378.915040579</v>
      </c>
      <c r="BF39" s="69">
        <v>0</v>
      </c>
      <c r="BG39" s="69">
        <v>27061.619841191918</v>
      </c>
      <c r="BH39" s="69">
        <v>0</v>
      </c>
      <c r="BI39" s="71">
        <f t="shared" si="5"/>
        <v>34161300.292703509</v>
      </c>
    </row>
    <row r="40" spans="1:61" s="17" customFormat="1" ht="18" customHeight="1">
      <c r="A40" s="68"/>
      <c r="B40" s="63" t="s">
        <v>156</v>
      </c>
      <c r="C40" s="73">
        <v>31</v>
      </c>
      <c r="D40" s="69">
        <v>91336.052627855403</v>
      </c>
      <c r="E40" s="69">
        <v>6462.9223948597009</v>
      </c>
      <c r="F40" s="69">
        <v>6633.530133621498</v>
      </c>
      <c r="G40" s="69">
        <v>19035.783055064188</v>
      </c>
      <c r="H40" s="69">
        <v>39379.302348592893</v>
      </c>
      <c r="I40" s="69">
        <v>132088.85127937695</v>
      </c>
      <c r="J40" s="69">
        <v>10453.14260222683</v>
      </c>
      <c r="K40" s="69">
        <v>8159.2797248423676</v>
      </c>
      <c r="L40" s="69">
        <v>23578.553668124805</v>
      </c>
      <c r="M40" s="69">
        <v>18743.363045613918</v>
      </c>
      <c r="N40" s="69">
        <v>2801.930536620333</v>
      </c>
      <c r="O40" s="69">
        <v>100420.31650445108</v>
      </c>
      <c r="P40" s="69">
        <v>118255.01049159975</v>
      </c>
      <c r="Q40" s="69">
        <v>23987.888235646926</v>
      </c>
      <c r="R40" s="69">
        <v>65113.566241924309</v>
      </c>
      <c r="S40" s="69">
        <v>104339.32343743953</v>
      </c>
      <c r="T40" s="69">
        <v>42884.074293098449</v>
      </c>
      <c r="U40" s="69">
        <v>45230.513151345229</v>
      </c>
      <c r="V40" s="69">
        <v>38927.049869542847</v>
      </c>
      <c r="W40" s="69">
        <v>694968.77915650397</v>
      </c>
      <c r="X40" s="69">
        <v>8661.6441959318054</v>
      </c>
      <c r="Y40" s="69">
        <v>5393.4695982240301</v>
      </c>
      <c r="Z40" s="69">
        <v>1201.0303628367826</v>
      </c>
      <c r="AA40" s="69">
        <v>109352.75925829991</v>
      </c>
      <c r="AB40" s="69">
        <v>8861.673200403402</v>
      </c>
      <c r="AC40" s="69">
        <v>8792.1668193595506</v>
      </c>
      <c r="AD40" s="69">
        <v>1447632.327316212</v>
      </c>
      <c r="AE40" s="69">
        <v>474558.99341059569</v>
      </c>
      <c r="AF40" s="69">
        <v>256071.14633099028</v>
      </c>
      <c r="AG40" s="69">
        <v>129912.52233178809</v>
      </c>
      <c r="AH40" s="69">
        <v>5250861.8001298578</v>
      </c>
      <c r="AI40" s="69">
        <v>1109086.7793203392</v>
      </c>
      <c r="AJ40" s="69">
        <v>257720.48675436396</v>
      </c>
      <c r="AK40" s="69">
        <v>125875.86797410146</v>
      </c>
      <c r="AL40" s="69">
        <v>29786.630315319075</v>
      </c>
      <c r="AM40" s="69">
        <v>75866.514014109824</v>
      </c>
      <c r="AN40" s="69">
        <v>19582.31634469633</v>
      </c>
      <c r="AO40" s="69">
        <v>115575.32391051522</v>
      </c>
      <c r="AP40" s="69">
        <v>219536.75373626663</v>
      </c>
      <c r="AQ40" s="69">
        <v>196281.85923424645</v>
      </c>
      <c r="AR40" s="69">
        <v>90317.298938690685</v>
      </c>
      <c r="AS40" s="69">
        <v>906786.7575077411</v>
      </c>
      <c r="AT40" s="69">
        <f t="shared" si="0"/>
        <v>12440515.35380324</v>
      </c>
      <c r="AU40" s="70">
        <v>1583098.6368665458</v>
      </c>
      <c r="AV40" s="70">
        <v>3650290.8381224382</v>
      </c>
      <c r="AW40" s="70">
        <f t="shared" si="1"/>
        <v>5233389.4749889839</v>
      </c>
      <c r="AX40" s="69">
        <v>0</v>
      </c>
      <c r="AY40" s="69">
        <f t="shared" si="2"/>
        <v>5233389.4749889839</v>
      </c>
      <c r="AZ40" s="69">
        <v>9528534.99706617</v>
      </c>
      <c r="BA40" s="69">
        <v>0</v>
      </c>
      <c r="BB40" s="69">
        <f t="shared" si="3"/>
        <v>9528534.99706617</v>
      </c>
      <c r="BC40" s="69">
        <v>0</v>
      </c>
      <c r="BD40" s="69">
        <v>13798564.58411325</v>
      </c>
      <c r="BE40" s="69">
        <f t="shared" si="4"/>
        <v>28560489.056168403</v>
      </c>
      <c r="BF40" s="69">
        <v>0</v>
      </c>
      <c r="BG40" s="69">
        <v>7502456.9418468773</v>
      </c>
      <c r="BH40" s="69">
        <v>0</v>
      </c>
      <c r="BI40" s="71">
        <f t="shared" si="5"/>
        <v>33498547.468124762</v>
      </c>
    </row>
    <row r="41" spans="1:61" s="17" customFormat="1" ht="18" customHeight="1">
      <c r="A41" s="68"/>
      <c r="B41" s="63" t="s">
        <v>157</v>
      </c>
      <c r="C41" s="73">
        <v>32</v>
      </c>
      <c r="D41" s="69">
        <v>440412.84123193548</v>
      </c>
      <c r="E41" s="69">
        <v>420349.29997207545</v>
      </c>
      <c r="F41" s="69">
        <v>254548.53789150927</v>
      </c>
      <c r="G41" s="69">
        <v>236296.34355204171</v>
      </c>
      <c r="H41" s="69">
        <v>234631.85052559138</v>
      </c>
      <c r="I41" s="69">
        <v>1132520.5992549099</v>
      </c>
      <c r="J41" s="69">
        <v>147209.4089890451</v>
      </c>
      <c r="K41" s="69">
        <v>70774.256793780994</v>
      </c>
      <c r="L41" s="69">
        <v>192432.63668971334</v>
      </c>
      <c r="M41" s="69">
        <v>232437.38618432477</v>
      </c>
      <c r="N41" s="69">
        <v>156641.99819321363</v>
      </c>
      <c r="O41" s="69">
        <v>997518.09455862548</v>
      </c>
      <c r="P41" s="69">
        <v>964708.31529500324</v>
      </c>
      <c r="Q41" s="69">
        <v>923348.57258735038</v>
      </c>
      <c r="R41" s="69">
        <v>342593.66465120617</v>
      </c>
      <c r="S41" s="69">
        <v>447675.08903775713</v>
      </c>
      <c r="T41" s="69">
        <v>400590.0357376358</v>
      </c>
      <c r="U41" s="69">
        <v>617956.28516871226</v>
      </c>
      <c r="V41" s="69">
        <v>368613.6836106024</v>
      </c>
      <c r="W41" s="69">
        <v>973333.73667110933</v>
      </c>
      <c r="X41" s="69">
        <v>30062.271903002922</v>
      </c>
      <c r="Y41" s="69">
        <v>38413.288589769611</v>
      </c>
      <c r="Z41" s="69">
        <v>9544.7209047479573</v>
      </c>
      <c r="AA41" s="69">
        <v>1034924.9264576279</v>
      </c>
      <c r="AB41" s="69">
        <v>177037.78973517576</v>
      </c>
      <c r="AC41" s="69">
        <v>116203.44046436602</v>
      </c>
      <c r="AD41" s="69">
        <v>5855148.70773701</v>
      </c>
      <c r="AE41" s="69">
        <v>5211883.8449952491</v>
      </c>
      <c r="AF41" s="69">
        <v>1962286.710010604</v>
      </c>
      <c r="AG41" s="69">
        <v>652926.02417148219</v>
      </c>
      <c r="AH41" s="69">
        <v>1575364.5218590964</v>
      </c>
      <c r="AI41" s="69">
        <v>5079864.9413456786</v>
      </c>
      <c r="AJ41" s="69">
        <v>4253394.6083957134</v>
      </c>
      <c r="AK41" s="69">
        <v>1671113.8165803377</v>
      </c>
      <c r="AL41" s="69">
        <v>102973.98842180484</v>
      </c>
      <c r="AM41" s="69">
        <v>221068.77091983409</v>
      </c>
      <c r="AN41" s="69">
        <v>170687.05134208204</v>
      </c>
      <c r="AO41" s="69">
        <v>473346.99990578834</v>
      </c>
      <c r="AP41" s="69">
        <v>736032.38534497225</v>
      </c>
      <c r="AQ41" s="69">
        <v>139231.58601703704</v>
      </c>
      <c r="AR41" s="69">
        <v>518077.81544621527</v>
      </c>
      <c r="AS41" s="69">
        <v>642694.47142992448</v>
      </c>
      <c r="AT41" s="69">
        <f t="shared" si="0"/>
        <v>40226875.318573661</v>
      </c>
      <c r="AU41" s="70">
        <v>4479083.1717427932</v>
      </c>
      <c r="AV41" s="70">
        <v>6725361.6060376754</v>
      </c>
      <c r="AW41" s="70">
        <f t="shared" si="1"/>
        <v>11204444.77778047</v>
      </c>
      <c r="AX41" s="69">
        <v>624746.51205263613</v>
      </c>
      <c r="AY41" s="69">
        <f t="shared" si="2"/>
        <v>11829191.289833106</v>
      </c>
      <c r="AZ41" s="69">
        <v>0</v>
      </c>
      <c r="BA41" s="69">
        <v>0</v>
      </c>
      <c r="BB41" s="69">
        <f t="shared" si="3"/>
        <v>0</v>
      </c>
      <c r="BC41" s="69">
        <v>0</v>
      </c>
      <c r="BD41" s="69">
        <v>1613892.1188903805</v>
      </c>
      <c r="BE41" s="69">
        <f t="shared" si="4"/>
        <v>13443083.408723487</v>
      </c>
      <c r="BF41" s="69">
        <v>0</v>
      </c>
      <c r="BG41" s="69">
        <v>212230.93163985104</v>
      </c>
      <c r="BH41" s="69">
        <v>0</v>
      </c>
      <c r="BI41" s="71">
        <f t="shared" si="5"/>
        <v>53457727.795657299</v>
      </c>
    </row>
    <row r="42" spans="1:61" s="17" customFormat="1" ht="18" customHeight="1">
      <c r="A42" s="68"/>
      <c r="B42" s="72" t="s">
        <v>158</v>
      </c>
      <c r="C42" s="73">
        <v>33</v>
      </c>
      <c r="D42" s="69">
        <v>0</v>
      </c>
      <c r="E42" s="69">
        <v>4.7440430128484838E-9</v>
      </c>
      <c r="F42" s="69">
        <v>7707.3596201635537</v>
      </c>
      <c r="G42" s="69">
        <v>2849.6768894015991</v>
      </c>
      <c r="H42" s="69">
        <v>5000.1073301698952</v>
      </c>
      <c r="I42" s="69">
        <v>23723.551910052003</v>
      </c>
      <c r="J42" s="69">
        <v>6316.6564113583127</v>
      </c>
      <c r="K42" s="69">
        <v>3325.9171062593969</v>
      </c>
      <c r="L42" s="69">
        <v>11834.598781838451</v>
      </c>
      <c r="M42" s="69">
        <v>13990.720517903039</v>
      </c>
      <c r="N42" s="69">
        <v>2.5837145362479158E-10</v>
      </c>
      <c r="O42" s="69">
        <v>5340.9195017199536</v>
      </c>
      <c r="P42" s="69">
        <v>7347.1727532166587</v>
      </c>
      <c r="Q42" s="69">
        <v>3182.9774331952444</v>
      </c>
      <c r="R42" s="69">
        <v>4842.1433323009987</v>
      </c>
      <c r="S42" s="69">
        <v>11779.387572292459</v>
      </c>
      <c r="T42" s="69">
        <v>9600.9758732098799</v>
      </c>
      <c r="U42" s="69">
        <v>12238.734055584091</v>
      </c>
      <c r="V42" s="69">
        <v>11648.985235442178</v>
      </c>
      <c r="W42" s="69">
        <v>25217.050827979663</v>
      </c>
      <c r="X42" s="69">
        <v>1665.0092295815286</v>
      </c>
      <c r="Y42" s="69">
        <v>2153.6318848573696</v>
      </c>
      <c r="Z42" s="69">
        <v>148.13756484036108</v>
      </c>
      <c r="AA42" s="69">
        <v>9260.7253762412238</v>
      </c>
      <c r="AB42" s="69">
        <v>3363.351762639265</v>
      </c>
      <c r="AC42" s="69">
        <v>1.2836138484827062E-9</v>
      </c>
      <c r="AD42" s="69">
        <v>69816.359563604405</v>
      </c>
      <c r="AE42" s="69">
        <v>2912851.6974352729</v>
      </c>
      <c r="AF42" s="69">
        <v>200181.89086477971</v>
      </c>
      <c r="AG42" s="69">
        <v>1040895.866697999</v>
      </c>
      <c r="AH42" s="69">
        <v>1076749.4694235558</v>
      </c>
      <c r="AI42" s="69">
        <v>4411865.9011535356</v>
      </c>
      <c r="AJ42" s="69">
        <v>1076970.8174373966</v>
      </c>
      <c r="AK42" s="69">
        <v>864766.56389272166</v>
      </c>
      <c r="AL42" s="69">
        <v>61717.379257093184</v>
      </c>
      <c r="AM42" s="69">
        <v>80555.41385701939</v>
      </c>
      <c r="AN42" s="69">
        <v>21018.589987297753</v>
      </c>
      <c r="AO42" s="69">
        <v>2002590.7026581028</v>
      </c>
      <c r="AP42" s="69">
        <v>402902.64000658848</v>
      </c>
      <c r="AQ42" s="69">
        <v>166736.89815672429</v>
      </c>
      <c r="AR42" s="69">
        <v>558197.03072599135</v>
      </c>
      <c r="AS42" s="69">
        <v>325897.17205584462</v>
      </c>
      <c r="AT42" s="69">
        <f t="shared" si="0"/>
        <v>15456252.184143782</v>
      </c>
      <c r="AU42" s="70">
        <v>2757522.2495791381</v>
      </c>
      <c r="AV42" s="70">
        <v>4737476.6459329352</v>
      </c>
      <c r="AW42" s="70">
        <f t="shared" si="1"/>
        <v>7494998.8955120733</v>
      </c>
      <c r="AX42" s="69">
        <v>0</v>
      </c>
      <c r="AY42" s="69">
        <f t="shared" si="2"/>
        <v>7494998.8955120733</v>
      </c>
      <c r="AZ42" s="69">
        <v>7844082.5899999999</v>
      </c>
      <c r="BA42" s="69">
        <v>0</v>
      </c>
      <c r="BB42" s="69">
        <f t="shared" si="3"/>
        <v>7844082.5899999999</v>
      </c>
      <c r="BC42" s="69">
        <v>0</v>
      </c>
      <c r="BD42" s="69">
        <v>0</v>
      </c>
      <c r="BE42" s="69">
        <f t="shared" si="4"/>
        <v>15339081.485512074</v>
      </c>
      <c r="BF42" s="69">
        <v>0</v>
      </c>
      <c r="BG42" s="69">
        <v>0</v>
      </c>
      <c r="BH42" s="69">
        <v>0</v>
      </c>
      <c r="BI42" s="71">
        <f t="shared" si="5"/>
        <v>30795333.669655856</v>
      </c>
    </row>
    <row r="43" spans="1:61" s="17" customFormat="1" ht="18" customHeight="1">
      <c r="A43" s="68"/>
      <c r="B43" s="63" t="s">
        <v>159</v>
      </c>
      <c r="C43" s="73">
        <v>34</v>
      </c>
      <c r="D43" s="69">
        <v>47635.864142455415</v>
      </c>
      <c r="E43" s="69">
        <v>279716.23704917764</v>
      </c>
      <c r="F43" s="69">
        <v>34704.896707221189</v>
      </c>
      <c r="G43" s="69">
        <v>79159.732998001782</v>
      </c>
      <c r="H43" s="69">
        <v>128667.10257202751</v>
      </c>
      <c r="I43" s="69">
        <v>1024481.6383795743</v>
      </c>
      <c r="J43" s="69">
        <v>22272.140771966577</v>
      </c>
      <c r="K43" s="69">
        <v>65130.481410980574</v>
      </c>
      <c r="L43" s="69">
        <v>78571.749700151791</v>
      </c>
      <c r="M43" s="69">
        <v>153788.48663324211</v>
      </c>
      <c r="N43" s="69">
        <v>16054.27223290809</v>
      </c>
      <c r="O43" s="69">
        <v>788071.66719640081</v>
      </c>
      <c r="P43" s="69">
        <v>407692.66057550529</v>
      </c>
      <c r="Q43" s="69">
        <v>144986.78841665472</v>
      </c>
      <c r="R43" s="69">
        <v>166569.88747408614</v>
      </c>
      <c r="S43" s="69">
        <v>262736.74021868885</v>
      </c>
      <c r="T43" s="69">
        <v>151499.38130956815</v>
      </c>
      <c r="U43" s="69">
        <v>244815.42862327182</v>
      </c>
      <c r="V43" s="69">
        <v>174817.65128758203</v>
      </c>
      <c r="W43" s="69">
        <v>330764.22937305813</v>
      </c>
      <c r="X43" s="69">
        <v>16904.701845459171</v>
      </c>
      <c r="Y43" s="69">
        <v>6280.744135883222</v>
      </c>
      <c r="Z43" s="69">
        <v>6881.8356452295402</v>
      </c>
      <c r="AA43" s="69">
        <v>59134.243775434843</v>
      </c>
      <c r="AB43" s="69">
        <v>45544.11249994731</v>
      </c>
      <c r="AC43" s="69">
        <v>10898.671449910686</v>
      </c>
      <c r="AD43" s="69">
        <v>774904.74325498543</v>
      </c>
      <c r="AE43" s="69">
        <v>3634564.3177607735</v>
      </c>
      <c r="AF43" s="69">
        <v>412051.08863033564</v>
      </c>
      <c r="AG43" s="69">
        <v>523659.2980352572</v>
      </c>
      <c r="AH43" s="69">
        <v>1967625.9004135183</v>
      </c>
      <c r="AI43" s="69">
        <v>3773300.4884763076</v>
      </c>
      <c r="AJ43" s="69">
        <v>1497415.7774484679</v>
      </c>
      <c r="AK43" s="69">
        <v>1378746.9489167836</v>
      </c>
      <c r="AL43" s="69">
        <v>141394.88559509272</v>
      </c>
      <c r="AM43" s="69">
        <v>198154.65663354495</v>
      </c>
      <c r="AN43" s="69">
        <v>73609.808991309692</v>
      </c>
      <c r="AO43" s="69">
        <v>437187.39346539602</v>
      </c>
      <c r="AP43" s="69">
        <v>126774.37897160127</v>
      </c>
      <c r="AQ43" s="69">
        <v>82766.445566889699</v>
      </c>
      <c r="AR43" s="69">
        <v>399829.27339130489</v>
      </c>
      <c r="AS43" s="69">
        <v>543095.56054328929</v>
      </c>
      <c r="AT43" s="69">
        <f t="shared" si="0"/>
        <v>20712862.312519249</v>
      </c>
      <c r="AU43" s="70">
        <v>199852.00747800546</v>
      </c>
      <c r="AV43" s="70">
        <v>1664972.0124142722</v>
      </c>
      <c r="AW43" s="70">
        <f t="shared" si="1"/>
        <v>1864824.0198922777</v>
      </c>
      <c r="AX43" s="69">
        <v>52933.95650320944</v>
      </c>
      <c r="AY43" s="69">
        <f t="shared" si="2"/>
        <v>1917757.9763954871</v>
      </c>
      <c r="AZ43" s="69">
        <v>0</v>
      </c>
      <c r="BA43" s="69">
        <v>0</v>
      </c>
      <c r="BB43" s="69">
        <f t="shared" si="3"/>
        <v>0</v>
      </c>
      <c r="BC43" s="69">
        <v>0</v>
      </c>
      <c r="BD43" s="69">
        <v>3537.7901623550001</v>
      </c>
      <c r="BE43" s="69">
        <f t="shared" si="4"/>
        <v>1921295.766557842</v>
      </c>
      <c r="BF43" s="69">
        <v>0</v>
      </c>
      <c r="BG43" s="69">
        <v>2295027.1871660277</v>
      </c>
      <c r="BH43" s="69">
        <v>0</v>
      </c>
      <c r="BI43" s="71">
        <f t="shared" si="5"/>
        <v>20339130.891911063</v>
      </c>
    </row>
    <row r="44" spans="1:61" s="17" customFormat="1" ht="18" customHeight="1">
      <c r="A44" s="68"/>
      <c r="B44" s="72" t="s">
        <v>160</v>
      </c>
      <c r="C44" s="73">
        <v>35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69">
        <v>0</v>
      </c>
      <c r="AB44" s="69">
        <v>0</v>
      </c>
      <c r="AC44" s="69">
        <v>0</v>
      </c>
      <c r="AD44" s="69">
        <v>0</v>
      </c>
      <c r="AE44" s="69">
        <v>0</v>
      </c>
      <c r="AF44" s="69">
        <v>33.403881085736678</v>
      </c>
      <c r="AG44" s="69">
        <v>0</v>
      </c>
      <c r="AH44" s="69">
        <v>0</v>
      </c>
      <c r="AI44" s="69">
        <v>0</v>
      </c>
      <c r="AJ44" s="69">
        <v>0</v>
      </c>
      <c r="AK44" s="69">
        <v>0</v>
      </c>
      <c r="AL44" s="69">
        <v>79015.023548863814</v>
      </c>
      <c r="AM44" s="69">
        <v>0</v>
      </c>
      <c r="AN44" s="69">
        <v>0</v>
      </c>
      <c r="AO44" s="69">
        <v>0</v>
      </c>
      <c r="AP44" s="69">
        <v>0</v>
      </c>
      <c r="AQ44" s="69">
        <v>0</v>
      </c>
      <c r="AR44" s="69">
        <v>0</v>
      </c>
      <c r="AS44" s="69">
        <v>0</v>
      </c>
      <c r="AT44" s="69">
        <f t="shared" si="0"/>
        <v>79048.427429949545</v>
      </c>
      <c r="AU44" s="70">
        <v>0</v>
      </c>
      <c r="AV44" s="70">
        <v>0</v>
      </c>
      <c r="AW44" s="70">
        <f t="shared" si="1"/>
        <v>0</v>
      </c>
      <c r="AX44" s="69">
        <v>1033291.263394907</v>
      </c>
      <c r="AY44" s="69">
        <f t="shared" si="2"/>
        <v>1033291.263394907</v>
      </c>
      <c r="AZ44" s="69">
        <v>3278212.6601391402</v>
      </c>
      <c r="BA44" s="69">
        <v>0</v>
      </c>
      <c r="BB44" s="69">
        <f t="shared" si="3"/>
        <v>3278212.6601391402</v>
      </c>
      <c r="BC44" s="69">
        <v>0</v>
      </c>
      <c r="BD44" s="69">
        <v>0</v>
      </c>
      <c r="BE44" s="69">
        <f t="shared" si="4"/>
        <v>4311503.9235340469</v>
      </c>
      <c r="BF44" s="69">
        <v>0</v>
      </c>
      <c r="BG44" s="69">
        <v>0</v>
      </c>
      <c r="BH44" s="69">
        <v>0</v>
      </c>
      <c r="BI44" s="71">
        <f t="shared" si="5"/>
        <v>4390552.3509639967</v>
      </c>
    </row>
    <row r="45" spans="1:61" s="17" customFormat="1" ht="18" customHeight="1">
      <c r="A45" s="68"/>
      <c r="B45" s="72" t="s">
        <v>161</v>
      </c>
      <c r="C45" s="73">
        <v>36</v>
      </c>
      <c r="D45" s="69">
        <v>425730.36959590972</v>
      </c>
      <c r="E45" s="69">
        <v>119747.00823932298</v>
      </c>
      <c r="F45" s="69">
        <v>319.5284636554627</v>
      </c>
      <c r="G45" s="69">
        <v>49198.2829023636</v>
      </c>
      <c r="H45" s="69">
        <v>2714.9749874902359</v>
      </c>
      <c r="I45" s="69">
        <v>68108.913494498018</v>
      </c>
      <c r="J45" s="69">
        <v>4544.7761993040722</v>
      </c>
      <c r="K45" s="69">
        <v>3239.3824698343278</v>
      </c>
      <c r="L45" s="69">
        <v>29398.263425862606</v>
      </c>
      <c r="M45" s="69">
        <v>16715.269292811601</v>
      </c>
      <c r="N45" s="69">
        <v>2895.009983872812</v>
      </c>
      <c r="O45" s="69">
        <v>87402.227860743296</v>
      </c>
      <c r="P45" s="69">
        <v>76529.616652782104</v>
      </c>
      <c r="Q45" s="69">
        <v>9297.8976407393948</v>
      </c>
      <c r="R45" s="69">
        <v>21946.746362385307</v>
      </c>
      <c r="S45" s="69">
        <v>100030.38113012511</v>
      </c>
      <c r="T45" s="69">
        <v>69208.270767274487</v>
      </c>
      <c r="U45" s="69">
        <v>251355.00771379698</v>
      </c>
      <c r="V45" s="69">
        <v>46005.330074126919</v>
      </c>
      <c r="W45" s="69">
        <v>119259.93009360909</v>
      </c>
      <c r="X45" s="69">
        <v>1993.0669221115218</v>
      </c>
      <c r="Y45" s="69">
        <v>635.52942227180779</v>
      </c>
      <c r="Z45" s="69">
        <v>35.936328964479578</v>
      </c>
      <c r="AA45" s="69">
        <v>18874.34625172881</v>
      </c>
      <c r="AB45" s="69">
        <v>3065.470681520474</v>
      </c>
      <c r="AC45" s="69">
        <v>4652.2896653840198</v>
      </c>
      <c r="AD45" s="69">
        <v>2455347.9494909421</v>
      </c>
      <c r="AE45" s="69">
        <v>95317.066761888709</v>
      </c>
      <c r="AF45" s="69">
        <v>23554.566217952171</v>
      </c>
      <c r="AG45" s="69">
        <v>17385.604149178278</v>
      </c>
      <c r="AH45" s="69">
        <v>15404.605614144224</v>
      </c>
      <c r="AI45" s="69">
        <v>1188.1301852729835</v>
      </c>
      <c r="AJ45" s="69">
        <v>25.645594748521717</v>
      </c>
      <c r="AK45" s="69">
        <v>682.41922923142431</v>
      </c>
      <c r="AL45" s="69">
        <v>277139.21511176153</v>
      </c>
      <c r="AM45" s="69">
        <v>671854.23271623789</v>
      </c>
      <c r="AN45" s="69">
        <v>6411.0786234136658</v>
      </c>
      <c r="AO45" s="69">
        <v>405.07589622373672</v>
      </c>
      <c r="AP45" s="69">
        <v>37962.295624244958</v>
      </c>
      <c r="AQ45" s="69">
        <v>223.95441927885562</v>
      </c>
      <c r="AR45" s="69">
        <v>6147.5614458504442</v>
      </c>
      <c r="AS45" s="69">
        <v>7073.7382225819156</v>
      </c>
      <c r="AT45" s="69">
        <f t="shared" si="0"/>
        <v>5149026.9659254411</v>
      </c>
      <c r="AU45" s="70">
        <v>32417.618100000003</v>
      </c>
      <c r="AV45" s="70">
        <v>51175.760371606077</v>
      </c>
      <c r="AW45" s="70">
        <f t="shared" si="1"/>
        <v>83593.378471606076</v>
      </c>
      <c r="AX45" s="69">
        <v>1705235.5075433715</v>
      </c>
      <c r="AY45" s="69">
        <f t="shared" si="2"/>
        <v>1788828.8860149777</v>
      </c>
      <c r="AZ45" s="69">
        <v>378551.70266938757</v>
      </c>
      <c r="BA45" s="69">
        <v>0</v>
      </c>
      <c r="BB45" s="69">
        <f t="shared" si="3"/>
        <v>378551.70266938757</v>
      </c>
      <c r="BC45" s="69">
        <v>0.75580000000000003</v>
      </c>
      <c r="BD45" s="69">
        <v>0</v>
      </c>
      <c r="BE45" s="69">
        <f t="shared" si="4"/>
        <v>2167381.3444843651</v>
      </c>
      <c r="BF45" s="69">
        <v>3.9100000000000003E-2</v>
      </c>
      <c r="BG45" s="69">
        <v>0</v>
      </c>
      <c r="BH45" s="69">
        <v>0</v>
      </c>
      <c r="BI45" s="71">
        <f t="shared" si="5"/>
        <v>7316408.271309807</v>
      </c>
    </row>
    <row r="46" spans="1:61" s="17" customFormat="1" ht="18" customHeight="1">
      <c r="A46" s="68"/>
      <c r="B46" s="63" t="s">
        <v>162</v>
      </c>
      <c r="C46" s="73">
        <v>37</v>
      </c>
      <c r="D46" s="69">
        <v>57454.548472358263</v>
      </c>
      <c r="E46" s="69">
        <v>1526.3054980662364</v>
      </c>
      <c r="F46" s="69">
        <v>734.67740562841414</v>
      </c>
      <c r="G46" s="69">
        <v>1196.0951766106077</v>
      </c>
      <c r="H46" s="69">
        <v>683.70045664096006</v>
      </c>
      <c r="I46" s="69">
        <v>28344.85310977148</v>
      </c>
      <c r="J46" s="69">
        <v>1715.9160490864181</v>
      </c>
      <c r="K46" s="69">
        <v>2194.2239555791443</v>
      </c>
      <c r="L46" s="69">
        <v>2178.9332430003565</v>
      </c>
      <c r="M46" s="69">
        <v>2064.9068463029107</v>
      </c>
      <c r="N46" s="69">
        <v>2320.1563631383315</v>
      </c>
      <c r="O46" s="69">
        <v>13355.964335964931</v>
      </c>
      <c r="P46" s="69">
        <v>7928.4132884477876</v>
      </c>
      <c r="Q46" s="69">
        <v>4675.7871262485514</v>
      </c>
      <c r="R46" s="69">
        <v>3026.9099609344703</v>
      </c>
      <c r="S46" s="69">
        <v>5097.826589333773</v>
      </c>
      <c r="T46" s="69">
        <v>3317.4899086696923</v>
      </c>
      <c r="U46" s="69">
        <v>5419.3551100700442</v>
      </c>
      <c r="V46" s="69">
        <v>3758.8690567346066</v>
      </c>
      <c r="W46" s="69">
        <v>8614.0198938355861</v>
      </c>
      <c r="X46" s="69">
        <v>395.91002492976878</v>
      </c>
      <c r="Y46" s="69">
        <v>246.60678140515677</v>
      </c>
      <c r="Z46" s="69">
        <v>326.40869715676138</v>
      </c>
      <c r="AA46" s="69">
        <v>4947.172621229457</v>
      </c>
      <c r="AB46" s="69">
        <v>452.3314321316056</v>
      </c>
      <c r="AC46" s="69">
        <v>106389.4061730067</v>
      </c>
      <c r="AD46" s="69">
        <v>20249.950330066087</v>
      </c>
      <c r="AE46" s="69">
        <v>15621.638901080323</v>
      </c>
      <c r="AF46" s="69">
        <v>13774.761610180241</v>
      </c>
      <c r="AG46" s="69">
        <v>12559.860166583941</v>
      </c>
      <c r="AH46" s="69">
        <v>5223.4883434562216</v>
      </c>
      <c r="AI46" s="69">
        <v>31085.764015938497</v>
      </c>
      <c r="AJ46" s="69">
        <v>7795.1353684597907</v>
      </c>
      <c r="AK46" s="69">
        <v>8495.3517979223816</v>
      </c>
      <c r="AL46" s="69">
        <v>737.1995966153072</v>
      </c>
      <c r="AM46" s="69">
        <v>1779.8119366818071</v>
      </c>
      <c r="AN46" s="69">
        <v>100208.80454436713</v>
      </c>
      <c r="AO46" s="69">
        <v>35147.366507658822</v>
      </c>
      <c r="AP46" s="69">
        <v>13444.45602144986</v>
      </c>
      <c r="AQ46" s="69">
        <v>1595.3534476961152</v>
      </c>
      <c r="AR46" s="69">
        <v>6129.940705705847</v>
      </c>
      <c r="AS46" s="69">
        <v>28834.616965515372</v>
      </c>
      <c r="AT46" s="69">
        <f t="shared" si="0"/>
        <v>571050.28783565992</v>
      </c>
      <c r="AU46" s="70">
        <v>82317.075933329776</v>
      </c>
      <c r="AV46" s="70">
        <v>194562.51815457534</v>
      </c>
      <c r="AW46" s="70">
        <f t="shared" si="1"/>
        <v>276879.59408790513</v>
      </c>
      <c r="AX46" s="69">
        <v>2151695.1600167388</v>
      </c>
      <c r="AY46" s="69">
        <f t="shared" si="2"/>
        <v>2428574.7541046441</v>
      </c>
      <c r="AZ46" s="69">
        <v>0</v>
      </c>
      <c r="BA46" s="69">
        <v>0</v>
      </c>
      <c r="BB46" s="69">
        <f t="shared" si="3"/>
        <v>0</v>
      </c>
      <c r="BC46" s="69">
        <v>0</v>
      </c>
      <c r="BD46" s="69">
        <v>0</v>
      </c>
      <c r="BE46" s="69">
        <f t="shared" si="4"/>
        <v>2428574.7541046441</v>
      </c>
      <c r="BF46" s="69">
        <v>0</v>
      </c>
      <c r="BG46" s="69">
        <v>0</v>
      </c>
      <c r="BH46" s="69">
        <v>0</v>
      </c>
      <c r="BI46" s="71">
        <f t="shared" si="5"/>
        <v>2999625.041940304</v>
      </c>
    </row>
    <row r="47" spans="1:61" s="17" customFormat="1" ht="18" customHeight="1">
      <c r="A47" s="68"/>
      <c r="B47" s="63" t="s">
        <v>163</v>
      </c>
      <c r="C47" s="73">
        <v>38</v>
      </c>
      <c r="D47" s="69">
        <v>79162.362194167392</v>
      </c>
      <c r="E47" s="69">
        <v>62056.745272192427</v>
      </c>
      <c r="F47" s="69">
        <v>15316.146561850868</v>
      </c>
      <c r="G47" s="69">
        <v>56116.435812152398</v>
      </c>
      <c r="H47" s="69">
        <v>44634.843679207464</v>
      </c>
      <c r="I47" s="69">
        <v>243723.98699411744</v>
      </c>
      <c r="J47" s="69">
        <v>14959.135459655527</v>
      </c>
      <c r="K47" s="69">
        <v>25198.963265348426</v>
      </c>
      <c r="L47" s="69">
        <v>41408.513451105973</v>
      </c>
      <c r="M47" s="69">
        <v>71517.641504855972</v>
      </c>
      <c r="N47" s="69">
        <v>19412.313529846499</v>
      </c>
      <c r="O47" s="69">
        <v>236173.39376039186</v>
      </c>
      <c r="P47" s="69">
        <v>168769.18719628613</v>
      </c>
      <c r="Q47" s="69">
        <v>67020.139818593234</v>
      </c>
      <c r="R47" s="69">
        <v>48501.018519297024</v>
      </c>
      <c r="S47" s="69">
        <v>114729.23616312223</v>
      </c>
      <c r="T47" s="69">
        <v>79208.847798582763</v>
      </c>
      <c r="U47" s="69">
        <v>221367.66028800589</v>
      </c>
      <c r="V47" s="69">
        <v>85444.956718304529</v>
      </c>
      <c r="W47" s="69">
        <v>200463.2183649072</v>
      </c>
      <c r="X47" s="69">
        <v>5729.5970557418623</v>
      </c>
      <c r="Y47" s="69">
        <v>5710.9940203509559</v>
      </c>
      <c r="Z47" s="69">
        <v>2032.1995750468816</v>
      </c>
      <c r="AA47" s="69">
        <v>111544.76187654391</v>
      </c>
      <c r="AB47" s="69">
        <v>19310.139702112763</v>
      </c>
      <c r="AC47" s="69">
        <v>27744.278886599917</v>
      </c>
      <c r="AD47" s="69">
        <v>911393.14084140083</v>
      </c>
      <c r="AE47" s="69">
        <v>668426.04194151959</v>
      </c>
      <c r="AF47" s="69">
        <v>603112.66864598601</v>
      </c>
      <c r="AG47" s="69">
        <v>243457.49817441322</v>
      </c>
      <c r="AH47" s="69">
        <v>216925.94991336457</v>
      </c>
      <c r="AI47" s="69">
        <v>385089.98110326775</v>
      </c>
      <c r="AJ47" s="69">
        <v>114274.90507380346</v>
      </c>
      <c r="AK47" s="69">
        <v>330235.11187734659</v>
      </c>
      <c r="AL47" s="69">
        <v>66745.680021073</v>
      </c>
      <c r="AM47" s="69">
        <v>102939.16436213872</v>
      </c>
      <c r="AN47" s="69">
        <v>168549.50600542597</v>
      </c>
      <c r="AO47" s="69">
        <v>525306.22167804884</v>
      </c>
      <c r="AP47" s="69">
        <v>242138.87781126559</v>
      </c>
      <c r="AQ47" s="69">
        <v>153575.28574370942</v>
      </c>
      <c r="AR47" s="69">
        <v>161152.32835067739</v>
      </c>
      <c r="AS47" s="69">
        <v>644332.69514824776</v>
      </c>
      <c r="AT47" s="69">
        <f t="shared" si="0"/>
        <v>7604911.7741600759</v>
      </c>
      <c r="AU47" s="70">
        <v>1620633.8244079824</v>
      </c>
      <c r="AV47" s="70">
        <v>5360023.4374420103</v>
      </c>
      <c r="AW47" s="70">
        <f t="shared" si="1"/>
        <v>6980657.2618499929</v>
      </c>
      <c r="AX47" s="69">
        <v>0</v>
      </c>
      <c r="AY47" s="69">
        <f t="shared" si="2"/>
        <v>6980657.2618499929</v>
      </c>
      <c r="AZ47" s="69">
        <v>0</v>
      </c>
      <c r="BA47" s="69">
        <v>0</v>
      </c>
      <c r="BB47" s="69">
        <f t="shared" si="3"/>
        <v>0</v>
      </c>
      <c r="BC47" s="69">
        <v>0</v>
      </c>
      <c r="BD47" s="69">
        <v>5816764.3679127563</v>
      </c>
      <c r="BE47" s="69">
        <f t="shared" si="4"/>
        <v>12797421.62976275</v>
      </c>
      <c r="BF47" s="69">
        <v>0</v>
      </c>
      <c r="BG47" s="69">
        <v>0</v>
      </c>
      <c r="BH47" s="69">
        <v>0</v>
      </c>
      <c r="BI47" s="71">
        <f t="shared" si="5"/>
        <v>20402333.403922826</v>
      </c>
    </row>
    <row r="48" spans="1:61" s="17" customFormat="1" ht="18" customHeight="1">
      <c r="A48" s="68"/>
      <c r="B48" s="72" t="s">
        <v>164</v>
      </c>
      <c r="C48" s="73">
        <v>39</v>
      </c>
      <c r="D48" s="69">
        <v>32350.699758276663</v>
      </c>
      <c r="E48" s="69">
        <v>5636.1222646278202</v>
      </c>
      <c r="F48" s="69">
        <v>3539.6596204756802</v>
      </c>
      <c r="G48" s="69">
        <v>1307.6846726190779</v>
      </c>
      <c r="H48" s="69">
        <v>7906.8480026070147</v>
      </c>
      <c r="I48" s="69">
        <v>86390.156388258154</v>
      </c>
      <c r="J48" s="69">
        <v>2476.22864466283</v>
      </c>
      <c r="K48" s="69">
        <v>6245.4340795018588</v>
      </c>
      <c r="L48" s="69">
        <v>10695.098073425303</v>
      </c>
      <c r="M48" s="69">
        <v>4750.3427316267953</v>
      </c>
      <c r="N48" s="69">
        <v>1446.6315863648911</v>
      </c>
      <c r="O48" s="69">
        <v>25003.450670258066</v>
      </c>
      <c r="P48" s="69">
        <v>11210.299654655548</v>
      </c>
      <c r="Q48" s="69">
        <v>4477.68813092046</v>
      </c>
      <c r="R48" s="69">
        <v>5777.1149154823888</v>
      </c>
      <c r="S48" s="69">
        <v>7201.5700526514574</v>
      </c>
      <c r="T48" s="69">
        <v>8496.6706716475201</v>
      </c>
      <c r="U48" s="69">
        <v>13453.934694452098</v>
      </c>
      <c r="V48" s="69">
        <v>6224.5703765571561</v>
      </c>
      <c r="W48" s="69">
        <v>11964.488941568252</v>
      </c>
      <c r="X48" s="69">
        <v>890.68969157416927</v>
      </c>
      <c r="Y48" s="69">
        <v>553.86713313488826</v>
      </c>
      <c r="Z48" s="69">
        <v>125.44745353109904</v>
      </c>
      <c r="AA48" s="69">
        <v>3581.1880311899122</v>
      </c>
      <c r="AB48" s="69">
        <v>1701.051737315817</v>
      </c>
      <c r="AC48" s="69">
        <v>1743.6874239449837</v>
      </c>
      <c r="AD48" s="69">
        <v>56998.025778658121</v>
      </c>
      <c r="AE48" s="69">
        <v>154723.83141646936</v>
      </c>
      <c r="AF48" s="69">
        <v>40608.964361432198</v>
      </c>
      <c r="AG48" s="69">
        <v>23488.140492199898</v>
      </c>
      <c r="AH48" s="69">
        <v>155572.29210772054</v>
      </c>
      <c r="AI48" s="69">
        <v>329151.75205133576</v>
      </c>
      <c r="AJ48" s="69">
        <v>14528.581967524105</v>
      </c>
      <c r="AK48" s="69">
        <v>34373.171356693005</v>
      </c>
      <c r="AL48" s="69">
        <v>16772.118935291808</v>
      </c>
      <c r="AM48" s="69">
        <v>14719.627312508232</v>
      </c>
      <c r="AN48" s="69">
        <v>7171.1281001713378</v>
      </c>
      <c r="AO48" s="69">
        <v>86353.599584783064</v>
      </c>
      <c r="AP48" s="69">
        <v>197819.9604620582</v>
      </c>
      <c r="AQ48" s="69">
        <v>40744.326918667997</v>
      </c>
      <c r="AR48" s="69">
        <v>10253.263925939336</v>
      </c>
      <c r="AS48" s="69">
        <v>216180.20704225104</v>
      </c>
      <c r="AT48" s="69">
        <f t="shared" si="0"/>
        <v>1664609.6172150339</v>
      </c>
      <c r="AU48" s="70">
        <v>2562523.8970270003</v>
      </c>
      <c r="AV48" s="70">
        <v>3708613.2334257779</v>
      </c>
      <c r="AW48" s="70">
        <f t="shared" si="1"/>
        <v>6271137.1304527782</v>
      </c>
      <c r="AX48" s="69">
        <v>6900831.1573437564</v>
      </c>
      <c r="AY48" s="69">
        <f t="shared" si="2"/>
        <v>13171968.287796535</v>
      </c>
      <c r="AZ48" s="69">
        <v>0</v>
      </c>
      <c r="BA48" s="69">
        <v>0</v>
      </c>
      <c r="BB48" s="69">
        <f t="shared" si="3"/>
        <v>0</v>
      </c>
      <c r="BC48" s="69">
        <v>0</v>
      </c>
      <c r="BD48" s="69">
        <v>0</v>
      </c>
      <c r="BE48" s="69">
        <f t="shared" si="4"/>
        <v>13171968.287796535</v>
      </c>
      <c r="BF48" s="69">
        <v>0</v>
      </c>
      <c r="BG48" s="69">
        <v>0</v>
      </c>
      <c r="BH48" s="69">
        <v>0</v>
      </c>
      <c r="BI48" s="71">
        <f t="shared" si="5"/>
        <v>14836577.905011568</v>
      </c>
    </row>
    <row r="49" spans="1:61" s="17" customFormat="1" ht="18" customHeight="1">
      <c r="A49" s="68"/>
      <c r="B49" s="63" t="s">
        <v>165</v>
      </c>
      <c r="C49" s="73">
        <v>40</v>
      </c>
      <c r="D49" s="69">
        <v>4103.0542292395339</v>
      </c>
      <c r="E49" s="69">
        <v>1979.6010061658264</v>
      </c>
      <c r="F49" s="69">
        <v>278.49085817121045</v>
      </c>
      <c r="G49" s="69">
        <v>1531.2775753674559</v>
      </c>
      <c r="H49" s="69">
        <v>1361.5167095592797</v>
      </c>
      <c r="I49" s="69">
        <v>2176.4958958557027</v>
      </c>
      <c r="J49" s="69">
        <v>326.34182105357269</v>
      </c>
      <c r="K49" s="69">
        <v>814.21846532740335</v>
      </c>
      <c r="L49" s="69">
        <v>865.28952959487515</v>
      </c>
      <c r="M49" s="69">
        <v>1235.0756464981525</v>
      </c>
      <c r="N49" s="69">
        <v>4956.851950954825</v>
      </c>
      <c r="O49" s="69">
        <v>5414.3724468031796</v>
      </c>
      <c r="P49" s="69">
        <v>7254.0195930188147</v>
      </c>
      <c r="Q49" s="69">
        <v>3700.3812246207835</v>
      </c>
      <c r="R49" s="69">
        <v>4756.5642838296126</v>
      </c>
      <c r="S49" s="69">
        <v>11947.787133620908</v>
      </c>
      <c r="T49" s="69">
        <v>4791.5957994130094</v>
      </c>
      <c r="U49" s="69">
        <v>9720.7817086965424</v>
      </c>
      <c r="V49" s="69">
        <v>4464.8447951154449</v>
      </c>
      <c r="W49" s="69">
        <v>3021.8838415756181</v>
      </c>
      <c r="X49" s="69">
        <v>408.63246750446467</v>
      </c>
      <c r="Y49" s="69">
        <v>230.29652280578307</v>
      </c>
      <c r="Z49" s="69">
        <v>73.546594641009776</v>
      </c>
      <c r="AA49" s="69">
        <v>4733.8783076536483</v>
      </c>
      <c r="AB49" s="69">
        <v>1047.074077503846</v>
      </c>
      <c r="AC49" s="69">
        <v>36.697892013188294</v>
      </c>
      <c r="AD49" s="69">
        <v>31500.407646358231</v>
      </c>
      <c r="AE49" s="69">
        <v>11839.795075191258</v>
      </c>
      <c r="AF49" s="69">
        <v>16980.240539329261</v>
      </c>
      <c r="AG49" s="69">
        <v>1281.2284725077666</v>
      </c>
      <c r="AH49" s="69">
        <v>101.6821088768834</v>
      </c>
      <c r="AI49" s="69">
        <v>21418.201275095576</v>
      </c>
      <c r="AJ49" s="69">
        <v>54.008509074465721</v>
      </c>
      <c r="AK49" s="69">
        <v>208.06376305267386</v>
      </c>
      <c r="AL49" s="69">
        <v>426.85005505074196</v>
      </c>
      <c r="AM49" s="69">
        <v>353.31892795337683</v>
      </c>
      <c r="AN49" s="69">
        <v>475.1449520172356</v>
      </c>
      <c r="AO49" s="69">
        <v>4670.8689910510548</v>
      </c>
      <c r="AP49" s="69">
        <v>17689.616248885912</v>
      </c>
      <c r="AQ49" s="69">
        <v>74733.28282716182</v>
      </c>
      <c r="AR49" s="69">
        <v>56627.622195512595</v>
      </c>
      <c r="AS49" s="69">
        <v>58354.489613409147</v>
      </c>
      <c r="AT49" s="69">
        <f t="shared" si="0"/>
        <v>377945.39157713164</v>
      </c>
      <c r="AU49" s="70">
        <v>2531093.0303658801</v>
      </c>
      <c r="AV49" s="70">
        <v>4602190.2093450204</v>
      </c>
      <c r="AW49" s="70">
        <f t="shared" si="1"/>
        <v>7133283.2397109009</v>
      </c>
      <c r="AX49" s="69">
        <v>7901562.1693079537</v>
      </c>
      <c r="AY49" s="69">
        <f t="shared" si="2"/>
        <v>15034845.409018856</v>
      </c>
      <c r="AZ49" s="69">
        <v>0</v>
      </c>
      <c r="BA49" s="69">
        <v>0</v>
      </c>
      <c r="BB49" s="69">
        <f t="shared" si="3"/>
        <v>0</v>
      </c>
      <c r="BC49" s="69">
        <v>0</v>
      </c>
      <c r="BD49" s="69">
        <v>0</v>
      </c>
      <c r="BE49" s="69">
        <f t="shared" si="4"/>
        <v>15034845.409018856</v>
      </c>
      <c r="BF49" s="69">
        <v>0</v>
      </c>
      <c r="BG49" s="69">
        <v>0</v>
      </c>
      <c r="BH49" s="69">
        <v>0</v>
      </c>
      <c r="BI49" s="71">
        <f t="shared" si="5"/>
        <v>15412790.800595988</v>
      </c>
    </row>
    <row r="50" spans="1:61" s="17" customFormat="1" ht="18" customHeight="1">
      <c r="A50" s="68"/>
      <c r="B50" s="63" t="s">
        <v>166</v>
      </c>
      <c r="C50" s="73">
        <v>41</v>
      </c>
      <c r="D50" s="69">
        <v>3520.2724575842694</v>
      </c>
      <c r="E50" s="69">
        <v>7225.2960857128783</v>
      </c>
      <c r="F50" s="69">
        <v>6511.0168405072827</v>
      </c>
      <c r="G50" s="69">
        <v>14409.829661153901</v>
      </c>
      <c r="H50" s="69">
        <v>6748.7666633629451</v>
      </c>
      <c r="I50" s="69">
        <v>58653.317215107803</v>
      </c>
      <c r="J50" s="69">
        <v>6385.8723619104067</v>
      </c>
      <c r="K50" s="69">
        <v>5504.5983255781748</v>
      </c>
      <c r="L50" s="69">
        <v>8951.8707978131024</v>
      </c>
      <c r="M50" s="69">
        <v>12380.551751855095</v>
      </c>
      <c r="N50" s="69">
        <v>9797.0436836856461</v>
      </c>
      <c r="O50" s="69">
        <v>56148.774559834339</v>
      </c>
      <c r="P50" s="69">
        <v>31903.358718656389</v>
      </c>
      <c r="Q50" s="69">
        <v>16753.800544477384</v>
      </c>
      <c r="R50" s="69">
        <v>16552.27819327105</v>
      </c>
      <c r="S50" s="69">
        <v>28645.329165744719</v>
      </c>
      <c r="T50" s="69">
        <v>15522.719809140075</v>
      </c>
      <c r="U50" s="69">
        <v>45675.425979273808</v>
      </c>
      <c r="V50" s="69">
        <v>18023.623800731621</v>
      </c>
      <c r="W50" s="69">
        <v>36903.587970356879</v>
      </c>
      <c r="X50" s="69">
        <v>1975.5846887780319</v>
      </c>
      <c r="Y50" s="69">
        <v>2792.9275762843422</v>
      </c>
      <c r="Z50" s="69">
        <v>472.14714189869289</v>
      </c>
      <c r="AA50" s="69">
        <v>38170.280176485569</v>
      </c>
      <c r="AB50" s="69">
        <v>3258.2567372959002</v>
      </c>
      <c r="AC50" s="69">
        <v>5711.221780788489</v>
      </c>
      <c r="AD50" s="69">
        <v>144089.46136452522</v>
      </c>
      <c r="AE50" s="69">
        <v>54311.09468680335</v>
      </c>
      <c r="AF50" s="69">
        <v>36454.247597776441</v>
      </c>
      <c r="AG50" s="69">
        <v>68502.361783291504</v>
      </c>
      <c r="AH50" s="69">
        <v>154973.67591110663</v>
      </c>
      <c r="AI50" s="69">
        <v>644248.98729193024</v>
      </c>
      <c r="AJ50" s="69">
        <v>64815.492191021483</v>
      </c>
      <c r="AK50" s="69">
        <v>63168.361528800539</v>
      </c>
      <c r="AL50" s="69">
        <v>22163.716047090944</v>
      </c>
      <c r="AM50" s="69">
        <v>24723.355602890515</v>
      </c>
      <c r="AN50" s="69">
        <v>16956.002135949755</v>
      </c>
      <c r="AO50" s="69">
        <v>96757.989556559682</v>
      </c>
      <c r="AP50" s="69">
        <v>95164.052025749741</v>
      </c>
      <c r="AQ50" s="69">
        <v>44436.80020200368</v>
      </c>
      <c r="AR50" s="69">
        <v>595668.26441935461</v>
      </c>
      <c r="AS50" s="69">
        <v>280679.75836875732</v>
      </c>
      <c r="AT50" s="69">
        <f t="shared" si="0"/>
        <v>2865711.3734009005</v>
      </c>
      <c r="AU50" s="70">
        <v>745566.51794548403</v>
      </c>
      <c r="AV50" s="70">
        <v>2167162.2255771561</v>
      </c>
      <c r="AW50" s="70">
        <f t="shared" si="1"/>
        <v>2912728.7435226403</v>
      </c>
      <c r="AX50" s="69">
        <v>1643079.1403947393</v>
      </c>
      <c r="AY50" s="69">
        <f t="shared" si="2"/>
        <v>4555807.8839173801</v>
      </c>
      <c r="AZ50" s="69">
        <v>0</v>
      </c>
      <c r="BA50" s="69">
        <v>0</v>
      </c>
      <c r="BB50" s="69">
        <f t="shared" si="3"/>
        <v>0</v>
      </c>
      <c r="BC50" s="69">
        <v>5365.3707999999997</v>
      </c>
      <c r="BD50" s="69">
        <v>5298312.8136347188</v>
      </c>
      <c r="BE50" s="69">
        <f t="shared" si="4"/>
        <v>9859486.0683520995</v>
      </c>
      <c r="BF50" s="69">
        <v>27279.797299999998</v>
      </c>
      <c r="BG50" s="69">
        <v>678.48880000000008</v>
      </c>
      <c r="BH50" s="69">
        <v>0</v>
      </c>
      <c r="BI50" s="71">
        <f t="shared" si="5"/>
        <v>12697239.155653</v>
      </c>
    </row>
    <row r="51" spans="1:61" s="17" customFormat="1" ht="18" customHeight="1">
      <c r="A51" s="68"/>
      <c r="B51" s="63" t="s">
        <v>167</v>
      </c>
      <c r="C51" s="73">
        <v>42</v>
      </c>
      <c r="D51" s="69">
        <v>15673.32955577081</v>
      </c>
      <c r="E51" s="69">
        <v>1182.3772465040463</v>
      </c>
      <c r="F51" s="69">
        <v>2795.7219349055849</v>
      </c>
      <c r="G51" s="69">
        <v>2412.3243343258519</v>
      </c>
      <c r="H51" s="69">
        <v>2405.4839381356605</v>
      </c>
      <c r="I51" s="69">
        <v>20848.813423907766</v>
      </c>
      <c r="J51" s="69">
        <v>1421.0189514091096</v>
      </c>
      <c r="K51" s="69">
        <v>1485.5879652243079</v>
      </c>
      <c r="L51" s="69">
        <v>3435.2913046888407</v>
      </c>
      <c r="M51" s="69">
        <v>2477.7529466307847</v>
      </c>
      <c r="N51" s="69">
        <v>831.13179362726191</v>
      </c>
      <c r="O51" s="69">
        <v>23727.167231301068</v>
      </c>
      <c r="P51" s="69">
        <v>16738.277457578952</v>
      </c>
      <c r="Q51" s="69">
        <v>9418.9029361897883</v>
      </c>
      <c r="R51" s="69">
        <v>6309.3598849502787</v>
      </c>
      <c r="S51" s="69">
        <v>10137.038550986712</v>
      </c>
      <c r="T51" s="69">
        <v>6879.8073086610675</v>
      </c>
      <c r="U51" s="69">
        <v>14070.636937734906</v>
      </c>
      <c r="V51" s="69">
        <v>7017.694682604817</v>
      </c>
      <c r="W51" s="69">
        <v>18863.966515215867</v>
      </c>
      <c r="X51" s="69">
        <v>248.30232614898762</v>
      </c>
      <c r="Y51" s="69">
        <v>607.61075591384133</v>
      </c>
      <c r="Z51" s="69">
        <v>133.71277967507157</v>
      </c>
      <c r="AA51" s="69">
        <v>5015.4833126404592</v>
      </c>
      <c r="AB51" s="69">
        <v>754.71762192448011</v>
      </c>
      <c r="AC51" s="69">
        <v>483.42752779648595</v>
      </c>
      <c r="AD51" s="69">
        <v>44849.337741038216</v>
      </c>
      <c r="AE51" s="69">
        <v>18250.315025154006</v>
      </c>
      <c r="AF51" s="69">
        <v>9537.2597463741949</v>
      </c>
      <c r="AG51" s="69">
        <v>6793.0762903234026</v>
      </c>
      <c r="AH51" s="69">
        <v>51661.648953791097</v>
      </c>
      <c r="AI51" s="69">
        <v>53444.480906379184</v>
      </c>
      <c r="AJ51" s="69">
        <v>43998.000425026243</v>
      </c>
      <c r="AK51" s="69">
        <v>136299.88081518261</v>
      </c>
      <c r="AL51" s="69">
        <v>3856.4040463241267</v>
      </c>
      <c r="AM51" s="69">
        <v>7056.3083130382229</v>
      </c>
      <c r="AN51" s="69">
        <v>5504.2405560750012</v>
      </c>
      <c r="AO51" s="69">
        <v>18815.835167157198</v>
      </c>
      <c r="AP51" s="69">
        <v>12810.201275157604</v>
      </c>
      <c r="AQ51" s="69">
        <v>8698.9343390031172</v>
      </c>
      <c r="AR51" s="69">
        <v>6564.9754101170111</v>
      </c>
      <c r="AS51" s="69">
        <v>573292.17211890372</v>
      </c>
      <c r="AT51" s="69">
        <f t="shared" si="0"/>
        <v>1176808.0103534977</v>
      </c>
      <c r="AU51" s="70">
        <v>0</v>
      </c>
      <c r="AV51" s="70">
        <v>0</v>
      </c>
      <c r="AW51" s="70">
        <f t="shared" si="1"/>
        <v>0</v>
      </c>
      <c r="AX51" s="69">
        <v>21328691.989646509</v>
      </c>
      <c r="AY51" s="69">
        <f t="shared" si="2"/>
        <v>21328691.989646509</v>
      </c>
      <c r="AZ51" s="69">
        <v>0</v>
      </c>
      <c r="BA51" s="69">
        <v>0</v>
      </c>
      <c r="BB51" s="69">
        <f t="shared" si="3"/>
        <v>0</v>
      </c>
      <c r="BC51" s="69">
        <v>0</v>
      </c>
      <c r="BD51" s="69">
        <v>0</v>
      </c>
      <c r="BE51" s="69">
        <f t="shared" si="4"/>
        <v>21328691.989646509</v>
      </c>
      <c r="BF51" s="69">
        <v>0</v>
      </c>
      <c r="BG51" s="69">
        <v>0</v>
      </c>
      <c r="BH51" s="69">
        <v>0</v>
      </c>
      <c r="BI51" s="71">
        <f t="shared" si="5"/>
        <v>22505500.000000007</v>
      </c>
    </row>
    <row r="52" spans="1:61" s="79" customFormat="1" ht="18" customHeight="1" thickBot="1">
      <c r="A52" s="74"/>
      <c r="B52" s="75" t="s">
        <v>168</v>
      </c>
      <c r="C52" s="76" t="s">
        <v>169</v>
      </c>
      <c r="D52" s="77">
        <f t="shared" ref="D52:BI52" si="6">SUM(D10:D51)</f>
        <v>25904400.000000019</v>
      </c>
      <c r="E52" s="77">
        <f t="shared" si="6"/>
        <v>5199387.6839088909</v>
      </c>
      <c r="F52" s="77">
        <f t="shared" si="6"/>
        <v>2533946.9576702025</v>
      </c>
      <c r="G52" s="77">
        <f t="shared" si="6"/>
        <v>4235250.018215294</v>
      </c>
      <c r="H52" s="77">
        <f t="shared" si="6"/>
        <v>4123171.951249857</v>
      </c>
      <c r="I52" s="77">
        <f t="shared" si="6"/>
        <v>55873082.863537535</v>
      </c>
      <c r="J52" s="77">
        <f t="shared" si="6"/>
        <v>7201756.6785440594</v>
      </c>
      <c r="K52" s="77">
        <f t="shared" si="6"/>
        <v>4744028.9586061053</v>
      </c>
      <c r="L52" s="77">
        <f t="shared" si="6"/>
        <v>8479732.9945553243</v>
      </c>
      <c r="M52" s="77">
        <f t="shared" si="6"/>
        <v>9489410.9292575475</v>
      </c>
      <c r="N52" s="77">
        <f t="shared" si="6"/>
        <v>8051619.9922560528</v>
      </c>
      <c r="O52" s="77">
        <f t="shared" si="6"/>
        <v>42617438.757582463</v>
      </c>
      <c r="P52" s="77">
        <f t="shared" si="6"/>
        <v>26593783.244582716</v>
      </c>
      <c r="Q52" s="77">
        <f t="shared" si="6"/>
        <v>23354189.484811883</v>
      </c>
      <c r="R52" s="77">
        <f t="shared" si="6"/>
        <v>12481440.054633567</v>
      </c>
      <c r="S52" s="77">
        <f t="shared" si="6"/>
        <v>16464700.751546592</v>
      </c>
      <c r="T52" s="77">
        <f t="shared" si="6"/>
        <v>11950484.525356913</v>
      </c>
      <c r="U52" s="77">
        <f t="shared" si="6"/>
        <v>30576349.247703224</v>
      </c>
      <c r="V52" s="77">
        <f t="shared" si="6"/>
        <v>13255978.019476661</v>
      </c>
      <c r="W52" s="77">
        <f t="shared" si="6"/>
        <v>37139716.98578319</v>
      </c>
      <c r="X52" s="77">
        <f t="shared" si="6"/>
        <v>1107314.5201663959</v>
      </c>
      <c r="Y52" s="77">
        <f t="shared" si="6"/>
        <v>899987.75959810452</v>
      </c>
      <c r="Z52" s="77">
        <f t="shared" si="6"/>
        <v>291330.40803720761</v>
      </c>
      <c r="AA52" s="77">
        <f t="shared" si="6"/>
        <v>12481975.672006467</v>
      </c>
      <c r="AB52" s="77">
        <f t="shared" si="6"/>
        <v>3088391.3608179418</v>
      </c>
      <c r="AC52" s="77">
        <f t="shared" si="6"/>
        <v>813730.1800959548</v>
      </c>
      <c r="AD52" s="77">
        <f t="shared" si="6"/>
        <v>86291599.999999985</v>
      </c>
      <c r="AE52" s="77">
        <f t="shared" si="6"/>
        <v>19728281.503782231</v>
      </c>
      <c r="AF52" s="77">
        <f t="shared" si="6"/>
        <v>14769289.961418888</v>
      </c>
      <c r="AG52" s="77">
        <f t="shared" si="6"/>
        <v>20982195.686438732</v>
      </c>
      <c r="AH52" s="77">
        <f t="shared" si="6"/>
        <v>17349684.81609248</v>
      </c>
      <c r="AI52" s="77">
        <f t="shared" si="6"/>
        <v>21715482.076029059</v>
      </c>
      <c r="AJ52" s="77">
        <f t="shared" si="6"/>
        <v>9320479.3945453838</v>
      </c>
      <c r="AK52" s="77">
        <f t="shared" si="6"/>
        <v>11778757.647023089</v>
      </c>
      <c r="AL52" s="77">
        <f t="shared" si="6"/>
        <v>2700990.0935364403</v>
      </c>
      <c r="AM52" s="77">
        <f t="shared" si="6"/>
        <v>3774436.0881105131</v>
      </c>
      <c r="AN52" s="77">
        <f t="shared" si="6"/>
        <v>1694839.0344086206</v>
      </c>
      <c r="AO52" s="77">
        <f t="shared" si="6"/>
        <v>10957269.138357239</v>
      </c>
      <c r="AP52" s="77">
        <f t="shared" si="6"/>
        <v>5067562.8849813584</v>
      </c>
      <c r="AQ52" s="77">
        <f t="shared" si="6"/>
        <v>8491507.9267756622</v>
      </c>
      <c r="AR52" s="77">
        <f t="shared" si="6"/>
        <v>7002892.5095960554</v>
      </c>
      <c r="AS52" s="77">
        <f t="shared" si="6"/>
        <v>8716531.238903828</v>
      </c>
      <c r="AT52" s="77">
        <f t="shared" si="6"/>
        <v>619294399.99999964</v>
      </c>
      <c r="AU52" s="77">
        <f>SUM(AU10:AU51)</f>
        <v>53230899.99999997</v>
      </c>
      <c r="AV52" s="77">
        <f t="shared" si="6"/>
        <v>95181000.000000045</v>
      </c>
      <c r="AW52" s="77">
        <f t="shared" si="6"/>
        <v>148411900.00000003</v>
      </c>
      <c r="AX52" s="77">
        <f t="shared" si="6"/>
        <v>45245000</v>
      </c>
      <c r="AY52" s="77">
        <f t="shared" si="6"/>
        <v>193656900</v>
      </c>
      <c r="AZ52" s="77">
        <f t="shared" si="6"/>
        <v>176893400.00000009</v>
      </c>
      <c r="BA52" s="77">
        <f t="shared" si="6"/>
        <v>3318400</v>
      </c>
      <c r="BB52" s="77">
        <f t="shared" si="6"/>
        <v>180211800.00000009</v>
      </c>
      <c r="BC52" s="77">
        <f t="shared" si="6"/>
        <v>21073762.41249999</v>
      </c>
      <c r="BD52" s="77">
        <f t="shared" si="6"/>
        <v>94549847.052257314</v>
      </c>
      <c r="BE52" s="77">
        <f t="shared" si="6"/>
        <v>489492309.46475744</v>
      </c>
      <c r="BF52" s="77">
        <f t="shared" si="6"/>
        <v>12646410.036137616</v>
      </c>
      <c r="BG52" s="77">
        <f t="shared" si="6"/>
        <v>106185758.1960565</v>
      </c>
      <c r="BH52" s="77">
        <f t="shared" si="6"/>
        <v>0</v>
      </c>
      <c r="BI52" s="78">
        <f t="shared" si="6"/>
        <v>989954541.2325629</v>
      </c>
    </row>
    <row r="53" spans="1:61" s="17" customFormat="1" ht="18" customHeight="1">
      <c r="A53" s="68" t="s">
        <v>170</v>
      </c>
      <c r="B53" s="72" t="s">
        <v>171</v>
      </c>
      <c r="C53" s="80" t="s">
        <v>172</v>
      </c>
      <c r="D53" s="81">
        <v>41817799.999999993</v>
      </c>
      <c r="E53" s="81">
        <v>959722.62660813553</v>
      </c>
      <c r="F53" s="81">
        <v>895969.12251634826</v>
      </c>
      <c r="G53" s="81">
        <v>1260824.7634356257</v>
      </c>
      <c r="H53" s="81">
        <v>969200.23729425401</v>
      </c>
      <c r="I53" s="81">
        <v>5234203.5797969317</v>
      </c>
      <c r="J53" s="81">
        <v>722728.70314734126</v>
      </c>
      <c r="K53" s="81">
        <v>550279.85590110032</v>
      </c>
      <c r="L53" s="81">
        <v>1254581.8862460454</v>
      </c>
      <c r="M53" s="81">
        <v>1066931.8980082008</v>
      </c>
      <c r="N53" s="81">
        <v>209381.98987426906</v>
      </c>
      <c r="O53" s="81">
        <v>4023688.0463712574</v>
      </c>
      <c r="P53" s="81">
        <v>2796323.6842398131</v>
      </c>
      <c r="Q53" s="81">
        <v>1415564.6353407791</v>
      </c>
      <c r="R53" s="81">
        <v>1166542.548041749</v>
      </c>
      <c r="S53" s="81">
        <v>1941987.7944851238</v>
      </c>
      <c r="T53" s="81">
        <v>1096870.3477482575</v>
      </c>
      <c r="U53" s="81">
        <v>2739270.3482110556</v>
      </c>
      <c r="V53" s="81">
        <v>1666603.2743520448</v>
      </c>
      <c r="W53" s="81">
        <v>4056935.4586990424</v>
      </c>
      <c r="X53" s="81">
        <v>135447.47422913992</v>
      </c>
      <c r="Y53" s="81">
        <v>155354.52216662327</v>
      </c>
      <c r="Z53" s="81">
        <v>29830.259619140226</v>
      </c>
      <c r="AA53" s="81">
        <v>2840833.4310869081</v>
      </c>
      <c r="AB53" s="81">
        <v>460292.0706642099</v>
      </c>
      <c r="AC53" s="81">
        <v>203234.25403069286</v>
      </c>
      <c r="AD53" s="81">
        <v>18147548.754255883</v>
      </c>
      <c r="AE53" s="81">
        <v>8233359.973452976</v>
      </c>
      <c r="AF53" s="81">
        <v>7680571.9972192915</v>
      </c>
      <c r="AG53" s="81">
        <v>5452758.2735953741</v>
      </c>
      <c r="AH53" s="81">
        <v>4988360.0641601272</v>
      </c>
      <c r="AI53" s="81">
        <v>9910400.9590928219</v>
      </c>
      <c r="AJ53" s="81">
        <v>6584722.8676826404</v>
      </c>
      <c r="AK53" s="81">
        <v>3894808.5167019349</v>
      </c>
      <c r="AL53" s="81">
        <v>954906.64520032099</v>
      </c>
      <c r="AM53" s="81">
        <v>1810008.8232622999</v>
      </c>
      <c r="AN53" s="81">
        <v>765462.48220876069</v>
      </c>
      <c r="AO53" s="81">
        <v>6109611.7641633479</v>
      </c>
      <c r="AP53" s="81">
        <v>7619036.8874322427</v>
      </c>
      <c r="AQ53" s="81">
        <v>5697849.0466792332</v>
      </c>
      <c r="AR53" s="81">
        <v>3477423.4022537498</v>
      </c>
      <c r="AS53" s="81">
        <v>12433867.001033043</v>
      </c>
      <c r="AT53" s="81">
        <f>SUM(D53:AS53)</f>
        <v>183431100.27050814</v>
      </c>
      <c r="AU53" s="82"/>
      <c r="AV53" s="82"/>
      <c r="AW53" s="83"/>
      <c r="AX53" s="82"/>
      <c r="AY53" s="83"/>
      <c r="AZ53" s="82"/>
      <c r="BA53" s="82"/>
      <c r="BB53" s="83"/>
      <c r="BC53" s="82"/>
      <c r="BD53" s="83"/>
      <c r="BE53" s="82"/>
      <c r="BF53" s="83"/>
      <c r="BG53" s="82"/>
      <c r="BH53" s="82"/>
      <c r="BI53" s="84"/>
    </row>
    <row r="54" spans="1:61" s="17" customFormat="1" ht="18" customHeight="1">
      <c r="A54" s="68"/>
      <c r="B54" s="72" t="s">
        <v>173</v>
      </c>
      <c r="C54" s="64" t="s">
        <v>174</v>
      </c>
      <c r="D54" s="69">
        <v>117300</v>
      </c>
      <c r="E54" s="69">
        <v>94735.751727829396</v>
      </c>
      <c r="F54" s="69">
        <v>240454.26892881069</v>
      </c>
      <c r="G54" s="69">
        <v>190871.27084242948</v>
      </c>
      <c r="H54" s="69">
        <v>169973.06437906015</v>
      </c>
      <c r="I54" s="69">
        <v>4558299.5825776048</v>
      </c>
      <c r="J54" s="69">
        <v>90021.554656964494</v>
      </c>
      <c r="K54" s="69">
        <v>77283.357997596075</v>
      </c>
      <c r="L54" s="69">
        <v>123257.75231661883</v>
      </c>
      <c r="M54" s="69">
        <v>181797.04670990226</v>
      </c>
      <c r="N54" s="69">
        <v>1333124.44641592</v>
      </c>
      <c r="O54" s="69">
        <v>847008.56361266144</v>
      </c>
      <c r="P54" s="69">
        <v>507453.06312299304</v>
      </c>
      <c r="Q54" s="69">
        <v>304400.97540080547</v>
      </c>
      <c r="R54" s="69">
        <v>137902.88697529386</v>
      </c>
      <c r="S54" s="69">
        <v>315025.14688686508</v>
      </c>
      <c r="T54" s="69">
        <v>214106.73494721125</v>
      </c>
      <c r="U54" s="69">
        <v>1673476.1894290969</v>
      </c>
      <c r="V54" s="69">
        <v>239750.50836972593</v>
      </c>
      <c r="W54" s="69">
        <v>715964.30594548851</v>
      </c>
      <c r="X54" s="69">
        <v>13475.7916306471</v>
      </c>
      <c r="Y54" s="69">
        <v>44307.244966596234</v>
      </c>
      <c r="Z54" s="69">
        <v>2978.443436899051</v>
      </c>
      <c r="AA54" s="69">
        <v>590856.83250509587</v>
      </c>
      <c r="AB54" s="69">
        <v>16452.33038890786</v>
      </c>
      <c r="AC54" s="69">
        <v>17681.619408925359</v>
      </c>
      <c r="AD54" s="69">
        <v>3566016.6034560567</v>
      </c>
      <c r="AE54" s="69">
        <v>3268902.2680893671</v>
      </c>
      <c r="AF54" s="69">
        <v>1165593.185631797</v>
      </c>
      <c r="AG54" s="69">
        <v>941122.39807206648</v>
      </c>
      <c r="AH54" s="69">
        <v>1179827.2684194678</v>
      </c>
      <c r="AI54" s="69">
        <v>1789233.0003465037</v>
      </c>
      <c r="AJ54" s="69">
        <v>3558816.6525458363</v>
      </c>
      <c r="AK54" s="69">
        <v>1001958.276921602</v>
      </c>
      <c r="AL54" s="69">
        <v>113200.43504433914</v>
      </c>
      <c r="AM54" s="69">
        <v>306499.64990592352</v>
      </c>
      <c r="AN54" s="69">
        <v>71674.54535690046</v>
      </c>
      <c r="AO54" s="69">
        <v>1009333.2285304872</v>
      </c>
      <c r="AP54" s="69">
        <v>108779.38659190004</v>
      </c>
      <c r="AQ54" s="69">
        <v>14298.331304372819</v>
      </c>
      <c r="AR54" s="69">
        <v>888535.85151168751</v>
      </c>
      <c r="AS54" s="69">
        <v>674051.43869499385</v>
      </c>
      <c r="AT54" s="69">
        <f>SUM(D54:AS54)</f>
        <v>32475801.254003245</v>
      </c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5"/>
    </row>
    <row r="55" spans="1:61" s="17" customFormat="1" ht="18" customHeight="1">
      <c r="A55" s="68"/>
      <c r="B55" s="72" t="s">
        <v>175</v>
      </c>
      <c r="C55" s="64" t="s">
        <v>176</v>
      </c>
      <c r="D55" s="69">
        <v>1715999.9999999995</v>
      </c>
      <c r="E55" s="69">
        <v>218253.10282393094</v>
      </c>
      <c r="F55" s="69">
        <v>1470534.066226539</v>
      </c>
      <c r="G55" s="69">
        <v>204593.59696670205</v>
      </c>
      <c r="H55" s="69">
        <v>219878.36565041923</v>
      </c>
      <c r="I55" s="69">
        <v>2393412.783513166</v>
      </c>
      <c r="J55" s="69">
        <v>282151.16068978544</v>
      </c>
      <c r="K55" s="69">
        <v>162153.6795742519</v>
      </c>
      <c r="L55" s="69">
        <v>245437.88550796261</v>
      </c>
      <c r="M55" s="69">
        <v>383145.18378957571</v>
      </c>
      <c r="N55" s="69">
        <v>554895.0177304605</v>
      </c>
      <c r="O55" s="69">
        <v>2291580.6878098701</v>
      </c>
      <c r="P55" s="69">
        <v>1588771.9438721673</v>
      </c>
      <c r="Q55" s="69">
        <v>1169530.9850887677</v>
      </c>
      <c r="R55" s="69">
        <v>527977.87773915543</v>
      </c>
      <c r="S55" s="69">
        <v>730162.96254154295</v>
      </c>
      <c r="T55" s="69">
        <v>407945.58145865431</v>
      </c>
      <c r="U55" s="69">
        <v>774995.20095166983</v>
      </c>
      <c r="V55" s="69">
        <v>490897.43000248243</v>
      </c>
      <c r="W55" s="69">
        <v>1354308.857646924</v>
      </c>
      <c r="X55" s="69">
        <v>40299.971654678789</v>
      </c>
      <c r="Y55" s="69">
        <v>156731.46462192934</v>
      </c>
      <c r="Z55" s="69">
        <v>10675.94429988945</v>
      </c>
      <c r="AA55" s="69">
        <v>2452088.569606449</v>
      </c>
      <c r="AB55" s="69">
        <v>137103.45687331885</v>
      </c>
      <c r="AC55" s="69">
        <v>104469.6591292567</v>
      </c>
      <c r="AD55" s="69">
        <v>986881.46996095451</v>
      </c>
      <c r="AE55" s="69">
        <v>1362738.7719739724</v>
      </c>
      <c r="AF55" s="69">
        <v>2959436.6881301347</v>
      </c>
      <c r="AG55" s="69">
        <v>1976193.0598873703</v>
      </c>
      <c r="AH55" s="69">
        <v>6887268.7855911562</v>
      </c>
      <c r="AI55" s="69">
        <v>2923310.811643607</v>
      </c>
      <c r="AJ55" s="69">
        <v>287137.13278207491</v>
      </c>
      <c r="AK55" s="69">
        <v>1070737.525616768</v>
      </c>
      <c r="AL55" s="69">
        <v>92619.123625105742</v>
      </c>
      <c r="AM55" s="69">
        <v>359345.54440661718</v>
      </c>
      <c r="AN55" s="69">
        <v>220342.63880780013</v>
      </c>
      <c r="AO55" s="69">
        <v>686775.27559811377</v>
      </c>
      <c r="AP55" s="69">
        <v>1098538.1051052397</v>
      </c>
      <c r="AQ55" s="69">
        <v>516825.9383395359</v>
      </c>
      <c r="AR55" s="69">
        <v>480229.05198409397</v>
      </c>
      <c r="AS55" s="69">
        <v>450286.2369044869</v>
      </c>
      <c r="AT55" s="69">
        <f>SUM(D55:AS55)</f>
        <v>42446661.596126579</v>
      </c>
      <c r="AU55" s="86"/>
      <c r="AV55" s="86"/>
      <c r="AW55" s="83"/>
      <c r="AX55" s="82"/>
      <c r="AY55" s="83"/>
      <c r="AZ55" s="82"/>
      <c r="BA55" s="82"/>
      <c r="BB55" s="83"/>
      <c r="BC55" s="82"/>
      <c r="BD55" s="83"/>
      <c r="BE55" s="82"/>
      <c r="BF55" s="83"/>
      <c r="BG55" s="82"/>
      <c r="BH55" s="84"/>
      <c r="BI55" s="82"/>
    </row>
    <row r="56" spans="1:61" s="17" customFormat="1" ht="18" customHeight="1">
      <c r="A56" s="68"/>
      <c r="B56" s="87" t="s">
        <v>177</v>
      </c>
      <c r="C56" s="88" t="s">
        <v>178</v>
      </c>
      <c r="D56" s="69">
        <v>0</v>
      </c>
      <c r="E56" s="69">
        <v>1152337.3279187339</v>
      </c>
      <c r="F56" s="69">
        <v>672381.90476391814</v>
      </c>
      <c r="G56" s="69">
        <v>895207.20286557765</v>
      </c>
      <c r="H56" s="69">
        <v>245793.53202915387</v>
      </c>
      <c r="I56" s="69">
        <v>9314650.5446369555</v>
      </c>
      <c r="J56" s="69">
        <v>764429.23246910481</v>
      </c>
      <c r="K56" s="69">
        <v>444605.65952688491</v>
      </c>
      <c r="L56" s="69">
        <v>659862.12838164484</v>
      </c>
      <c r="M56" s="69">
        <v>976153.98585435667</v>
      </c>
      <c r="N56" s="69">
        <v>327045.4740663413</v>
      </c>
      <c r="O56" s="69">
        <v>5651701.5800461872</v>
      </c>
      <c r="P56" s="69">
        <v>3075962.4151948923</v>
      </c>
      <c r="Q56" s="69">
        <v>2441344.3265300402</v>
      </c>
      <c r="R56" s="69">
        <v>1908560.4848066366</v>
      </c>
      <c r="S56" s="69">
        <v>1832071.7984880125</v>
      </c>
      <c r="T56" s="69">
        <v>1963829.2934382998</v>
      </c>
      <c r="U56" s="69">
        <v>3699974.1967241433</v>
      </c>
      <c r="V56" s="69">
        <v>1169161.0727240054</v>
      </c>
      <c r="W56" s="69">
        <v>4281266.5305013945</v>
      </c>
      <c r="X56" s="69">
        <v>188389.60102272138</v>
      </c>
      <c r="Y56" s="69">
        <v>1874442.345407129</v>
      </c>
      <c r="Z56" s="69">
        <v>7400.3183473071103</v>
      </c>
      <c r="AA56" s="69">
        <v>3294056.9789805468</v>
      </c>
      <c r="AB56" s="69">
        <v>485864.28812164435</v>
      </c>
      <c r="AC56" s="69">
        <v>367792.02825360605</v>
      </c>
      <c r="AD56" s="69">
        <v>5683053.1723271105</v>
      </c>
      <c r="AE56" s="69">
        <v>12872589.17759864</v>
      </c>
      <c r="AF56" s="69">
        <v>1202369.4252527549</v>
      </c>
      <c r="AG56" s="69">
        <v>4809030.8747099629</v>
      </c>
      <c r="AH56" s="69">
        <v>3093406.5338615421</v>
      </c>
      <c r="AI56" s="69">
        <v>17119300.948545296</v>
      </c>
      <c r="AJ56" s="69">
        <v>11044177.622099914</v>
      </c>
      <c r="AK56" s="69">
        <v>2592868.9256476564</v>
      </c>
      <c r="AL56" s="69">
        <v>528836.05355779349</v>
      </c>
      <c r="AM56" s="69">
        <v>1066118.1656244579</v>
      </c>
      <c r="AN56" s="69">
        <v>247306.34115822366</v>
      </c>
      <c r="AO56" s="69">
        <v>1639343.9972736379</v>
      </c>
      <c r="AP56" s="69">
        <v>942660.6409008269</v>
      </c>
      <c r="AQ56" s="69">
        <v>692309.55749717762</v>
      </c>
      <c r="AR56" s="69">
        <v>848158.34030741337</v>
      </c>
      <c r="AS56" s="69">
        <v>230764.08446365109</v>
      </c>
      <c r="AT56" s="69">
        <f>SUM(D56:AS56)</f>
        <v>112306578.11192529</v>
      </c>
      <c r="AU56" s="89"/>
      <c r="AV56" s="89"/>
      <c r="AW56" s="83"/>
      <c r="AX56" s="83"/>
      <c r="AY56" s="83"/>
      <c r="AZ56" s="83"/>
      <c r="BA56" s="83"/>
      <c r="BB56" s="83"/>
      <c r="BC56" s="82"/>
      <c r="BD56" s="83"/>
      <c r="BE56" s="82"/>
      <c r="BF56" s="83"/>
      <c r="BG56" s="82"/>
      <c r="BH56" s="82"/>
      <c r="BI56" s="82"/>
    </row>
    <row r="57" spans="1:61" s="17" customFormat="1" ht="18" customHeight="1">
      <c r="A57" s="90"/>
      <c r="B57" s="91" t="s">
        <v>179</v>
      </c>
      <c r="C57" s="58" t="s">
        <v>180</v>
      </c>
      <c r="D57" s="92">
        <f t="shared" ref="D57:AT57" si="7">D53+D54+D55+D56</f>
        <v>43651099.999999993</v>
      </c>
      <c r="E57" s="92">
        <f t="shared" si="7"/>
        <v>2425048.8090786301</v>
      </c>
      <c r="F57" s="92">
        <f t="shared" si="7"/>
        <v>3279339.3624356166</v>
      </c>
      <c r="G57" s="92">
        <f t="shared" si="7"/>
        <v>2551496.834110335</v>
      </c>
      <c r="H57" s="92">
        <f t="shared" si="7"/>
        <v>1604845.199352887</v>
      </c>
      <c r="I57" s="92">
        <f t="shared" si="7"/>
        <v>21500566.490524657</v>
      </c>
      <c r="J57" s="92">
        <f t="shared" si="7"/>
        <v>1859330.6509631961</v>
      </c>
      <c r="K57" s="92">
        <f t="shared" si="7"/>
        <v>1234322.5529998331</v>
      </c>
      <c r="L57" s="92">
        <f t="shared" si="7"/>
        <v>2283139.6524522714</v>
      </c>
      <c r="M57" s="92">
        <f t="shared" si="7"/>
        <v>2608028.1143620354</v>
      </c>
      <c r="N57" s="92">
        <f t="shared" si="7"/>
        <v>2424446.928086991</v>
      </c>
      <c r="O57" s="92">
        <f t="shared" si="7"/>
        <v>12813978.877839975</v>
      </c>
      <c r="P57" s="92">
        <f t="shared" si="7"/>
        <v>7968511.1064298656</v>
      </c>
      <c r="Q57" s="92">
        <f t="shared" si="7"/>
        <v>5330840.9223603923</v>
      </c>
      <c r="R57" s="92">
        <f t="shared" si="7"/>
        <v>3740983.7975628348</v>
      </c>
      <c r="S57" s="92">
        <f t="shared" si="7"/>
        <v>4819247.7024015449</v>
      </c>
      <c r="T57" s="92">
        <f t="shared" si="7"/>
        <v>3682751.9575924231</v>
      </c>
      <c r="U57" s="92">
        <f t="shared" si="7"/>
        <v>8887715.9353159647</v>
      </c>
      <c r="V57" s="92">
        <f t="shared" si="7"/>
        <v>3566412.2854482587</v>
      </c>
      <c r="W57" s="92">
        <f t="shared" si="7"/>
        <v>10408475.152792849</v>
      </c>
      <c r="X57" s="92">
        <f t="shared" si="7"/>
        <v>377612.8385371872</v>
      </c>
      <c r="Y57" s="92">
        <f t="shared" si="7"/>
        <v>2230835.5771622779</v>
      </c>
      <c r="Z57" s="92">
        <f t="shared" si="7"/>
        <v>50884.965703235837</v>
      </c>
      <c r="AA57" s="92">
        <f t="shared" si="7"/>
        <v>9177835.8121789992</v>
      </c>
      <c r="AB57" s="92">
        <f t="shared" si="7"/>
        <v>1099712.1460480809</v>
      </c>
      <c r="AC57" s="92">
        <f t="shared" si="7"/>
        <v>693177.56082248094</v>
      </c>
      <c r="AD57" s="92">
        <f t="shared" si="7"/>
        <v>28383500.000000007</v>
      </c>
      <c r="AE57" s="92">
        <f t="shared" si="7"/>
        <v>25737590.191114955</v>
      </c>
      <c r="AF57" s="92">
        <f t="shared" si="7"/>
        <v>13007971.296233978</v>
      </c>
      <c r="AG57" s="92">
        <f t="shared" si="7"/>
        <v>13179104.606264774</v>
      </c>
      <c r="AH57" s="92">
        <f t="shared" si="7"/>
        <v>16148862.652032293</v>
      </c>
      <c r="AI57" s="92">
        <f t="shared" si="7"/>
        <v>31742245.71962823</v>
      </c>
      <c r="AJ57" s="92">
        <f t="shared" si="7"/>
        <v>21474854.275110468</v>
      </c>
      <c r="AK57" s="92">
        <f t="shared" si="7"/>
        <v>8560373.2448879611</v>
      </c>
      <c r="AL57" s="92">
        <f t="shared" si="7"/>
        <v>1689562.2574275592</v>
      </c>
      <c r="AM57" s="92">
        <f t="shared" si="7"/>
        <v>3541972.1831992981</v>
      </c>
      <c r="AN57" s="92">
        <f t="shared" si="7"/>
        <v>1304786.0075316848</v>
      </c>
      <c r="AO57" s="92">
        <f t="shared" si="7"/>
        <v>9445064.2655655853</v>
      </c>
      <c r="AP57" s="92">
        <f t="shared" si="7"/>
        <v>9769015.0200302079</v>
      </c>
      <c r="AQ57" s="92">
        <f t="shared" si="7"/>
        <v>6921282.8738203198</v>
      </c>
      <c r="AR57" s="92">
        <f t="shared" si="7"/>
        <v>5694346.6460569454</v>
      </c>
      <c r="AS57" s="92">
        <f t="shared" si="7"/>
        <v>13788968.761096174</v>
      </c>
      <c r="AT57" s="92">
        <f t="shared" si="7"/>
        <v>370660141.23256326</v>
      </c>
      <c r="AU57" s="89"/>
      <c r="AV57" s="83"/>
      <c r="AW57" s="83"/>
      <c r="AX57" s="83"/>
      <c r="AY57" s="83"/>
      <c r="AZ57" s="83"/>
      <c r="BA57" s="83"/>
      <c r="BB57" s="83"/>
      <c r="BC57" s="93"/>
      <c r="BD57" s="93"/>
      <c r="BE57" s="93"/>
      <c r="BF57" s="93"/>
      <c r="BG57" s="93"/>
      <c r="BH57" s="83"/>
      <c r="BI57" s="83"/>
    </row>
    <row r="58" spans="1:61" s="17" customFormat="1" ht="19.5" customHeight="1" thickBot="1">
      <c r="A58" s="94" t="s">
        <v>181</v>
      </c>
      <c r="B58" s="95"/>
      <c r="C58" s="76" t="s">
        <v>182</v>
      </c>
      <c r="D58" s="96">
        <f t="shared" ref="D58:AT58" si="8">D52+D57</f>
        <v>69555500.000000015</v>
      </c>
      <c r="E58" s="96">
        <f t="shared" si="8"/>
        <v>7624436.492987521</v>
      </c>
      <c r="F58" s="96">
        <f t="shared" si="8"/>
        <v>5813286.320105819</v>
      </c>
      <c r="G58" s="96">
        <f t="shared" si="8"/>
        <v>6786746.8523256294</v>
      </c>
      <c r="H58" s="96">
        <f t="shared" si="8"/>
        <v>5728017.150602744</v>
      </c>
      <c r="I58" s="96">
        <f t="shared" si="8"/>
        <v>77373649.3540622</v>
      </c>
      <c r="J58" s="96">
        <f t="shared" si="8"/>
        <v>9061087.3295072559</v>
      </c>
      <c r="K58" s="96">
        <f t="shared" si="8"/>
        <v>5978351.5116059389</v>
      </c>
      <c r="L58" s="96">
        <f t="shared" si="8"/>
        <v>10762872.647007596</v>
      </c>
      <c r="M58" s="96">
        <f t="shared" si="8"/>
        <v>12097439.043619582</v>
      </c>
      <c r="N58" s="96">
        <f t="shared" si="8"/>
        <v>10476066.920343043</v>
      </c>
      <c r="O58" s="96">
        <f t="shared" si="8"/>
        <v>55431417.635422438</v>
      </c>
      <c r="P58" s="96">
        <f t="shared" si="8"/>
        <v>34562294.35101258</v>
      </c>
      <c r="Q58" s="96">
        <f t="shared" si="8"/>
        <v>28685030.407172278</v>
      </c>
      <c r="R58" s="96">
        <f t="shared" si="8"/>
        <v>16222423.852196403</v>
      </c>
      <c r="S58" s="96">
        <f t="shared" si="8"/>
        <v>21283948.453948136</v>
      </c>
      <c r="T58" s="96">
        <f t="shared" si="8"/>
        <v>15633236.482949335</v>
      </c>
      <c r="U58" s="96">
        <f t="shared" si="8"/>
        <v>39464065.183019191</v>
      </c>
      <c r="V58" s="96">
        <f t="shared" si="8"/>
        <v>16822390.30492492</v>
      </c>
      <c r="W58" s="96">
        <f t="shared" si="8"/>
        <v>47548192.138576038</v>
      </c>
      <c r="X58" s="96">
        <f t="shared" si="8"/>
        <v>1484927.358703583</v>
      </c>
      <c r="Y58" s="96">
        <f t="shared" si="8"/>
        <v>3130823.3367603822</v>
      </c>
      <c r="Z58" s="96">
        <f t="shared" si="8"/>
        <v>342215.37374044344</v>
      </c>
      <c r="AA58" s="96">
        <f t="shared" si="8"/>
        <v>21659811.484185465</v>
      </c>
      <c r="AB58" s="96">
        <f t="shared" si="8"/>
        <v>4188103.5068660229</v>
      </c>
      <c r="AC58" s="96">
        <f t="shared" si="8"/>
        <v>1506907.7409184356</v>
      </c>
      <c r="AD58" s="96">
        <f t="shared" si="8"/>
        <v>114675100</v>
      </c>
      <c r="AE58" s="96">
        <f t="shared" si="8"/>
        <v>45465871.69489719</v>
      </c>
      <c r="AF58" s="96">
        <f t="shared" si="8"/>
        <v>27777261.257652864</v>
      </c>
      <c r="AG58" s="96">
        <f t="shared" si="8"/>
        <v>34161300.292703509</v>
      </c>
      <c r="AH58" s="96">
        <f t="shared" si="8"/>
        <v>33498547.468124773</v>
      </c>
      <c r="AI58" s="96">
        <f t="shared" si="8"/>
        <v>53457727.795657292</v>
      </c>
      <c r="AJ58" s="96">
        <f t="shared" si="8"/>
        <v>30795333.669655852</v>
      </c>
      <c r="AK58" s="96">
        <f t="shared" si="8"/>
        <v>20339130.891911052</v>
      </c>
      <c r="AL58" s="96">
        <f t="shared" si="8"/>
        <v>4390552.3509639995</v>
      </c>
      <c r="AM58" s="96">
        <f t="shared" si="8"/>
        <v>7316408.2713098116</v>
      </c>
      <c r="AN58" s="96">
        <f t="shared" si="8"/>
        <v>2999625.0419403054</v>
      </c>
      <c r="AO58" s="96">
        <f t="shared" si="8"/>
        <v>20402333.403922826</v>
      </c>
      <c r="AP58" s="96">
        <f t="shared" si="8"/>
        <v>14836577.905011566</v>
      </c>
      <c r="AQ58" s="96">
        <f t="shared" si="8"/>
        <v>15412790.800595982</v>
      </c>
      <c r="AR58" s="96">
        <f t="shared" si="8"/>
        <v>12697239.155653</v>
      </c>
      <c r="AS58" s="96">
        <f t="shared" si="8"/>
        <v>22505500</v>
      </c>
      <c r="AT58" s="96">
        <f t="shared" si="8"/>
        <v>989954541.2325629</v>
      </c>
      <c r="AU58" s="97"/>
      <c r="AV58" s="97"/>
      <c r="AW58" s="98"/>
      <c r="AX58" s="98"/>
      <c r="AY58" s="98"/>
      <c r="AZ58" s="98"/>
      <c r="BA58" s="98"/>
      <c r="BB58" s="98"/>
      <c r="BC58" s="83"/>
      <c r="BD58" s="83"/>
      <c r="BE58" s="83"/>
      <c r="BF58" s="83"/>
      <c r="BG58" s="83"/>
      <c r="BH58" s="83"/>
      <c r="BI58" s="83"/>
    </row>
    <row r="59" spans="1:61">
      <c r="A59" s="101" t="s">
        <v>185</v>
      </c>
      <c r="AF59" s="1" t="s">
        <v>183</v>
      </c>
      <c r="AR59" s="1" t="s">
        <v>184</v>
      </c>
      <c r="AU59" s="99"/>
      <c r="AV59" s="99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</row>
  </sheetData>
  <mergeCells count="35">
    <mergeCell ref="BB7:BB8"/>
    <mergeCell ref="A9:B9"/>
    <mergeCell ref="A10:A52"/>
    <mergeCell ref="A53:A57"/>
    <mergeCell ref="A58:B58"/>
    <mergeCell ref="AT6:AT8"/>
    <mergeCell ref="AU6:AY6"/>
    <mergeCell ref="AZ6:BB6"/>
    <mergeCell ref="BC6:BC8"/>
    <mergeCell ref="BE6:BE8"/>
    <mergeCell ref="AU7:AW7"/>
    <mergeCell ref="AX7:AX8"/>
    <mergeCell ref="AY7:AY8"/>
    <mergeCell ref="AZ7:AZ8"/>
    <mergeCell ref="BA7:BA8"/>
    <mergeCell ref="BI5:BI8"/>
    <mergeCell ref="E6:E8"/>
    <mergeCell ref="F6:F8"/>
    <mergeCell ref="R6:R8"/>
    <mergeCell ref="W6:W8"/>
    <mergeCell ref="X6:X8"/>
    <mergeCell ref="Z6:Z8"/>
    <mergeCell ref="AA6:AA8"/>
    <mergeCell ref="AB6:AB8"/>
    <mergeCell ref="AC6:AC8"/>
    <mergeCell ref="A5:B8"/>
    <mergeCell ref="C5:C8"/>
    <mergeCell ref="D5:AT5"/>
    <mergeCell ref="AU5:BE5"/>
    <mergeCell ref="BF5:BF8"/>
    <mergeCell ref="BH5:BH8"/>
    <mergeCell ref="AJ6:AJ8"/>
    <mergeCell ref="AL6:AL8"/>
    <mergeCell ref="AP6:AP8"/>
    <mergeCell ref="AS6:AS8"/>
  </mergeCells>
  <phoneticPr fontId="2" type="noConversion"/>
  <conditionalFormatting sqref="AT57 AT52:BI52 BF12:BF23 AU10:AV10 AX10 BF10:BH10 AU13:AV23 AX13:AX23 BG13:BH23 AU25:AV29 AX25:AX29 BF25:BH29 AU31:AV31 AX31 BF31:BH31 AU36:AV41 AX36:AX41 AZ39:BA41 BC39:BD41 BF36:BH41 AU43:AV43 AX43 AZ43:BA43 BC43:BD43 BF43:BH43 AU45:AV47 AX45:AX47 AZ45:BA47 BC45:BD47 BF45:BH47 D10:AS57 AU49:AV51 AX49:AX51 AZ49:BA51 BC49:BD51 BF49:BH5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代建凯(代建凯:)</dc:creator>
  <cp:lastModifiedBy>代建凯(代建凯:)</cp:lastModifiedBy>
  <dcterms:created xsi:type="dcterms:W3CDTF">2020-07-13T08:36:44Z</dcterms:created>
  <dcterms:modified xsi:type="dcterms:W3CDTF">2020-07-13T08:37:54Z</dcterms:modified>
</cp:coreProperties>
</file>